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7-LKSV\EWS\2019\"/>
    </mc:Choice>
  </mc:AlternateContent>
  <xr:revisionPtr revIDLastSave="0" documentId="10_ncr:8108000_{A7321E78-E53D-4AD4-A24C-8754F903FE6F}" xr6:coauthVersionLast="32" xr6:coauthVersionMax="32" xr10:uidLastSave="{00000000-0000-0000-0000-000000000000}"/>
  <workbookProtection workbookPassword="CEAA" lockStructure="1"/>
  <bookViews>
    <workbookView xWindow="480" yWindow="105" windowWidth="17715" windowHeight="13065" tabRatio="850" xr2:uid="{00000000-000D-0000-FFFF-FFFF00000000}"/>
  </bookViews>
  <sheets>
    <sheet name="Anweisung" sheetId="14" r:id="rId1"/>
    <sheet name="Muster Feld A" sheetId="21" r:id="rId2"/>
    <sheet name="Feld_A" sheetId="1" r:id="rId3"/>
    <sheet name="Feld_A_Druck" sheetId="17" r:id="rId4"/>
    <sheet name="Feld_D" sheetId="18" r:id="rId5"/>
    <sheet name="Feld_D_Druck" sheetId="19" r:id="rId6"/>
    <sheet name="Feld_E" sheetId="33" r:id="rId7"/>
    <sheet name="Feld_E_Druck" sheetId="34" r:id="rId8"/>
    <sheet name="Gr A1" sheetId="23" r:id="rId9"/>
    <sheet name="Gr A2" sheetId="24" r:id="rId10"/>
    <sheet name="Gr A3" sheetId="25" r:id="rId11"/>
    <sheet name="Gr A4" sheetId="27" r:id="rId12"/>
    <sheet name="Gr A5" sheetId="26" r:id="rId13"/>
    <sheet name="Gr D1" sheetId="28" r:id="rId14"/>
    <sheet name="Gr D2" sheetId="29" r:id="rId15"/>
    <sheet name="Gr D3" sheetId="30" r:id="rId16"/>
    <sheet name="Gr D4" sheetId="31" r:id="rId17"/>
    <sheet name="Gr D5" sheetId="32" r:id="rId18"/>
    <sheet name="Gr E1" sheetId="36" r:id="rId19"/>
    <sheet name="Gr E2" sheetId="37" r:id="rId20"/>
    <sheet name="Gr E3" sheetId="38" r:id="rId21"/>
    <sheet name="Gr E4" sheetId="39" r:id="rId22"/>
    <sheet name="Gr E5" sheetId="40" r:id="rId23"/>
    <sheet name="Daten" sheetId="4" state="hidden" r:id="rId24"/>
    <sheet name="DataLKSV_FeldA" sheetId="7" state="hidden" r:id="rId25"/>
    <sheet name="DataLKSV_FeldD" sheetId="20" state="hidden" r:id="rId26"/>
    <sheet name="DataLKSV_FeldE" sheetId="35" state="hidden" r:id="rId27"/>
  </sheets>
  <calcPr calcId="162913"/>
</workbook>
</file>

<file path=xl/calcChain.xml><?xml version="1.0" encoding="utf-8"?>
<calcChain xmlns="http://schemas.openxmlformats.org/spreadsheetml/2006/main">
  <c r="E17" i="17" l="1"/>
  <c r="E16" i="17"/>
  <c r="E15" i="17"/>
  <c r="E14" i="17"/>
  <c r="E13" i="17"/>
  <c r="E12" i="17"/>
  <c r="E17" i="19"/>
  <c r="E16" i="19"/>
  <c r="E15" i="19"/>
  <c r="E14" i="19"/>
  <c r="E13" i="19"/>
  <c r="E12" i="19"/>
  <c r="E17" i="34"/>
  <c r="E16" i="34"/>
  <c r="E15" i="34"/>
  <c r="E14" i="34"/>
  <c r="E13" i="34"/>
  <c r="E12" i="34"/>
  <c r="E32" i="40"/>
  <c r="D32" i="40"/>
  <c r="C32" i="40"/>
  <c r="B32" i="40"/>
  <c r="E31" i="40"/>
  <c r="D31" i="40"/>
  <c r="C31" i="40"/>
  <c r="B31" i="40"/>
  <c r="E30" i="40"/>
  <c r="D30" i="40"/>
  <c r="C30" i="40"/>
  <c r="B30" i="40"/>
  <c r="E29" i="40"/>
  <c r="D29" i="40"/>
  <c r="C29" i="40"/>
  <c r="B29" i="40"/>
  <c r="E28" i="40"/>
  <c r="D28" i="40"/>
  <c r="C28" i="40"/>
  <c r="B28" i="40"/>
  <c r="C21" i="40"/>
  <c r="C20" i="40"/>
  <c r="A17" i="40"/>
  <c r="A16" i="40"/>
  <c r="A15" i="40"/>
  <c r="A14" i="40"/>
  <c r="A13" i="40"/>
  <c r="A12" i="40"/>
  <c r="E23" i="40"/>
  <c r="C23" i="40"/>
  <c r="E32" i="39"/>
  <c r="D32" i="39"/>
  <c r="C32" i="39"/>
  <c r="B32" i="39"/>
  <c r="E31" i="39"/>
  <c r="D31" i="39"/>
  <c r="C31" i="39"/>
  <c r="B31" i="39"/>
  <c r="E30" i="39"/>
  <c r="D30" i="39"/>
  <c r="C30" i="39"/>
  <c r="B30" i="39"/>
  <c r="E29" i="39"/>
  <c r="D29" i="39"/>
  <c r="C29" i="39"/>
  <c r="B29" i="39"/>
  <c r="E28" i="39"/>
  <c r="D28" i="39"/>
  <c r="C28" i="39"/>
  <c r="B28" i="39"/>
  <c r="C21" i="39"/>
  <c r="C20" i="39"/>
  <c r="A17" i="39"/>
  <c r="A16" i="39"/>
  <c r="A15" i="39"/>
  <c r="A14" i="39"/>
  <c r="A13" i="39"/>
  <c r="A12" i="39"/>
  <c r="E23" i="39"/>
  <c r="C23" i="39"/>
  <c r="E32" i="38"/>
  <c r="D32" i="38"/>
  <c r="C32" i="38"/>
  <c r="B32" i="38"/>
  <c r="E31" i="38"/>
  <c r="D31" i="38"/>
  <c r="C31" i="38"/>
  <c r="B31" i="38"/>
  <c r="E30" i="38"/>
  <c r="D30" i="38"/>
  <c r="C30" i="38"/>
  <c r="B30" i="38"/>
  <c r="E29" i="38"/>
  <c r="D29" i="38"/>
  <c r="C29" i="38"/>
  <c r="B29" i="38"/>
  <c r="E28" i="38"/>
  <c r="D28" i="38"/>
  <c r="C28" i="38"/>
  <c r="B28" i="38"/>
  <c r="C21" i="38"/>
  <c r="C20" i="38"/>
  <c r="A17" i="38"/>
  <c r="A16" i="38"/>
  <c r="A15" i="38"/>
  <c r="A14" i="38"/>
  <c r="A13" i="38"/>
  <c r="A12" i="38"/>
  <c r="E23" i="38"/>
  <c r="C23" i="38"/>
  <c r="E32" i="37"/>
  <c r="D32" i="37"/>
  <c r="C32" i="37"/>
  <c r="B32" i="37"/>
  <c r="E31" i="37"/>
  <c r="D31" i="37"/>
  <c r="C31" i="37"/>
  <c r="B31" i="37"/>
  <c r="E30" i="37"/>
  <c r="D30" i="37"/>
  <c r="C30" i="37"/>
  <c r="B30" i="37"/>
  <c r="E29" i="37"/>
  <c r="D29" i="37"/>
  <c r="C29" i="37"/>
  <c r="B29" i="37"/>
  <c r="E28" i="37"/>
  <c r="D28" i="37"/>
  <c r="C28" i="37"/>
  <c r="B28" i="37"/>
  <c r="C21" i="37"/>
  <c r="C20" i="37"/>
  <c r="A17" i="37"/>
  <c r="A16" i="37"/>
  <c r="A15" i="37"/>
  <c r="A14" i="37"/>
  <c r="A13" i="37"/>
  <c r="A12" i="37"/>
  <c r="E23" i="37"/>
  <c r="C23" i="37"/>
  <c r="E32" i="36"/>
  <c r="D32" i="36"/>
  <c r="C32" i="36"/>
  <c r="B32" i="36"/>
  <c r="E31" i="36"/>
  <c r="D31" i="36"/>
  <c r="C31" i="36"/>
  <c r="B31" i="36"/>
  <c r="E30" i="36"/>
  <c r="D30" i="36"/>
  <c r="C30" i="36"/>
  <c r="B30" i="36"/>
  <c r="E29" i="36"/>
  <c r="D29" i="36"/>
  <c r="C29" i="36"/>
  <c r="B29" i="36"/>
  <c r="E28" i="36"/>
  <c r="D28" i="36"/>
  <c r="C28" i="36"/>
  <c r="B28" i="36"/>
  <c r="C21" i="36"/>
  <c r="C20" i="36"/>
  <c r="A17" i="36"/>
  <c r="A16" i="36"/>
  <c r="A15" i="36"/>
  <c r="A14" i="36"/>
  <c r="A13" i="36"/>
  <c r="A12" i="36"/>
  <c r="E23" i="36"/>
  <c r="C23" i="36"/>
  <c r="G33" i="40"/>
  <c r="G9" i="40"/>
  <c r="G33" i="39"/>
  <c r="G9" i="39"/>
  <c r="G33" i="38"/>
  <c r="G9" i="38"/>
  <c r="G33" i="37"/>
  <c r="G9" i="37"/>
  <c r="G33" i="36"/>
  <c r="G9" i="36"/>
  <c r="G57" i="34"/>
  <c r="F26" i="35"/>
  <c r="F57" i="34"/>
  <c r="E26" i="35"/>
  <c r="E57" i="34"/>
  <c r="D26" i="35"/>
  <c r="D57" i="34"/>
  <c r="C26" i="35"/>
  <c r="C57" i="34"/>
  <c r="B26" i="35"/>
  <c r="B57" i="34"/>
  <c r="A26" i="35"/>
  <c r="G56" i="34"/>
  <c r="F25" i="35"/>
  <c r="F56" i="34"/>
  <c r="E25" i="35"/>
  <c r="E56" i="34"/>
  <c r="D56" i="34"/>
  <c r="C25" i="35"/>
  <c r="C56" i="34"/>
  <c r="B25" i="35"/>
  <c r="B56" i="34"/>
  <c r="A25" i="35"/>
  <c r="G55" i="34"/>
  <c r="F55" i="34"/>
  <c r="E24" i="35"/>
  <c r="E55" i="34"/>
  <c r="D24" i="35"/>
  <c r="D55" i="34"/>
  <c r="C24" i="35"/>
  <c r="C55" i="34"/>
  <c r="B24" i="35"/>
  <c r="B55" i="34"/>
  <c r="A24" i="35"/>
  <c r="G54" i="34"/>
  <c r="F54" i="34"/>
  <c r="E23" i="35"/>
  <c r="E54" i="34"/>
  <c r="D23" i="35"/>
  <c r="D54" i="34"/>
  <c r="C23" i="35"/>
  <c r="C54" i="34"/>
  <c r="B23" i="35"/>
  <c r="B54" i="34"/>
  <c r="G53" i="34"/>
  <c r="G58" i="34"/>
  <c r="F53" i="34"/>
  <c r="E22" i="35"/>
  <c r="E53" i="34"/>
  <c r="D22" i="35"/>
  <c r="D53" i="34"/>
  <c r="C22" i="35"/>
  <c r="C53" i="34"/>
  <c r="B22" i="35"/>
  <c r="B53" i="34"/>
  <c r="G50" i="34"/>
  <c r="F21" i="35"/>
  <c r="F50" i="34"/>
  <c r="E21" i="35"/>
  <c r="E50" i="34"/>
  <c r="D50" i="34"/>
  <c r="C50" i="34"/>
  <c r="B21" i="35"/>
  <c r="B50" i="34"/>
  <c r="A21" i="35"/>
  <c r="G49" i="34"/>
  <c r="F49" i="34"/>
  <c r="E20" i="35"/>
  <c r="E49" i="34"/>
  <c r="D20" i="35"/>
  <c r="D49" i="34"/>
  <c r="C20" i="35"/>
  <c r="C49" i="34"/>
  <c r="B20" i="35"/>
  <c r="B49" i="34"/>
  <c r="G48" i="34"/>
  <c r="F48" i="34"/>
  <c r="E19" i="35"/>
  <c r="E48" i="34"/>
  <c r="D48" i="34"/>
  <c r="C19" i="35"/>
  <c r="C48" i="34"/>
  <c r="B19" i="35"/>
  <c r="B48" i="34"/>
  <c r="G47" i="34"/>
  <c r="F18" i="35"/>
  <c r="F47" i="34"/>
  <c r="E18" i="35"/>
  <c r="E47" i="34"/>
  <c r="D18" i="35"/>
  <c r="D47" i="34"/>
  <c r="C18" i="35"/>
  <c r="C47" i="34"/>
  <c r="B18" i="35"/>
  <c r="B47" i="34"/>
  <c r="A18" i="35"/>
  <c r="G46" i="34"/>
  <c r="F17" i="35"/>
  <c r="F46" i="34"/>
  <c r="E17" i="35"/>
  <c r="E46" i="34"/>
  <c r="D17" i="35"/>
  <c r="D46" i="34"/>
  <c r="C17" i="35"/>
  <c r="C46" i="34"/>
  <c r="B17" i="35"/>
  <c r="B46" i="34"/>
  <c r="A17" i="35"/>
  <c r="G43" i="34"/>
  <c r="F43" i="34"/>
  <c r="E16" i="35"/>
  <c r="E43" i="34"/>
  <c r="D43" i="34"/>
  <c r="C16" i="35"/>
  <c r="C43" i="34"/>
  <c r="B43" i="34"/>
  <c r="G42" i="34"/>
  <c r="F42" i="34"/>
  <c r="E15" i="35"/>
  <c r="E42" i="34"/>
  <c r="D42" i="34"/>
  <c r="C15" i="35"/>
  <c r="C42" i="34"/>
  <c r="B42" i="34"/>
  <c r="A15" i="35"/>
  <c r="G41" i="34"/>
  <c r="F41" i="34"/>
  <c r="E14" i="35"/>
  <c r="E41" i="34"/>
  <c r="D14" i="35"/>
  <c r="D41" i="34"/>
  <c r="C14" i="35"/>
  <c r="C41" i="34"/>
  <c r="B14" i="35"/>
  <c r="B41" i="34"/>
  <c r="G40" i="34"/>
  <c r="F13" i="35"/>
  <c r="F40" i="34"/>
  <c r="E13" i="35"/>
  <c r="E40" i="34"/>
  <c r="D40" i="34"/>
  <c r="C40" i="34"/>
  <c r="B13" i="35"/>
  <c r="B40" i="34"/>
  <c r="A13" i="35"/>
  <c r="G39" i="34"/>
  <c r="F39" i="34"/>
  <c r="E39" i="34"/>
  <c r="D12" i="35"/>
  <c r="D39" i="34"/>
  <c r="C12" i="35"/>
  <c r="C39" i="34"/>
  <c r="B12" i="35"/>
  <c r="B39" i="34"/>
  <c r="G36" i="34"/>
  <c r="F11" i="35"/>
  <c r="F36" i="34"/>
  <c r="E11" i="35"/>
  <c r="E36" i="34"/>
  <c r="D36" i="34"/>
  <c r="C11" i="35"/>
  <c r="C36" i="34"/>
  <c r="B11" i="35"/>
  <c r="B36" i="34"/>
  <c r="A11" i="35"/>
  <c r="G35" i="34"/>
  <c r="F35" i="34"/>
  <c r="E10" i="35"/>
  <c r="E35" i="34"/>
  <c r="D10" i="35"/>
  <c r="D35" i="34"/>
  <c r="C10" i="35"/>
  <c r="C35" i="34"/>
  <c r="B35" i="34"/>
  <c r="A10" i="35"/>
  <c r="G34" i="34"/>
  <c r="F9" i="35"/>
  <c r="F34" i="34"/>
  <c r="E9" i="35"/>
  <c r="E34" i="34"/>
  <c r="D34" i="34"/>
  <c r="C9" i="35"/>
  <c r="C34" i="34"/>
  <c r="B9" i="35"/>
  <c r="B34" i="34"/>
  <c r="A9" i="35"/>
  <c r="G33" i="34"/>
  <c r="F8" i="35"/>
  <c r="H7" i="35"/>
  <c r="F33" i="34"/>
  <c r="E8" i="35"/>
  <c r="E33" i="34"/>
  <c r="D33" i="34"/>
  <c r="C8" i="35"/>
  <c r="C33" i="34"/>
  <c r="B8" i="35"/>
  <c r="B33" i="34"/>
  <c r="A8" i="35"/>
  <c r="G32" i="34"/>
  <c r="F32" i="34"/>
  <c r="E7" i="35"/>
  <c r="E32" i="34"/>
  <c r="D32" i="34"/>
  <c r="C7" i="35"/>
  <c r="C32" i="34"/>
  <c r="B32" i="34"/>
  <c r="A7" i="35"/>
  <c r="G29" i="34"/>
  <c r="F29" i="34"/>
  <c r="E6" i="35"/>
  <c r="E29" i="34"/>
  <c r="D6" i="35"/>
  <c r="D29" i="34"/>
  <c r="C6" i="35"/>
  <c r="C29" i="34"/>
  <c r="B6" i="35"/>
  <c r="B29" i="34"/>
  <c r="A6" i="35"/>
  <c r="G28" i="34"/>
  <c r="F5" i="35"/>
  <c r="F28" i="34"/>
  <c r="E5" i="35"/>
  <c r="E28" i="34"/>
  <c r="D5" i="35"/>
  <c r="D28" i="34"/>
  <c r="C5" i="35"/>
  <c r="C28" i="34"/>
  <c r="B5" i="35"/>
  <c r="B28" i="34"/>
  <c r="A5" i="35"/>
  <c r="G27" i="34"/>
  <c r="F4" i="35"/>
  <c r="F27" i="34"/>
  <c r="E27" i="34"/>
  <c r="D4" i="35"/>
  <c r="D27" i="34"/>
  <c r="C4" i="35"/>
  <c r="C27" i="34"/>
  <c r="B4" i="35"/>
  <c r="B27" i="34"/>
  <c r="A4" i="35"/>
  <c r="G26" i="34"/>
  <c r="F26" i="34"/>
  <c r="E3" i="35"/>
  <c r="E26" i="34"/>
  <c r="D3" i="35"/>
  <c r="D26" i="34"/>
  <c r="C26" i="34"/>
  <c r="B3" i="35"/>
  <c r="B26" i="34"/>
  <c r="A3" i="35"/>
  <c r="G25" i="34"/>
  <c r="F25" i="34"/>
  <c r="E25" i="34"/>
  <c r="D2" i="35"/>
  <c r="D25" i="34"/>
  <c r="C2" i="35"/>
  <c r="C25" i="34"/>
  <c r="B2" i="35"/>
  <c r="B25" i="34"/>
  <c r="A2" i="35"/>
  <c r="C21" i="34"/>
  <c r="C20" i="34"/>
  <c r="A17" i="34"/>
  <c r="A16" i="34"/>
  <c r="A15" i="34"/>
  <c r="A14" i="34"/>
  <c r="A13" i="34"/>
  <c r="A12" i="34"/>
  <c r="F24" i="35"/>
  <c r="F23" i="35"/>
  <c r="A23" i="35"/>
  <c r="A22" i="35"/>
  <c r="C21" i="35"/>
  <c r="F20" i="35"/>
  <c r="A20" i="35"/>
  <c r="F19" i="35"/>
  <c r="A19" i="35"/>
  <c r="F16" i="35"/>
  <c r="B16" i="35"/>
  <c r="A16" i="35"/>
  <c r="F15" i="35"/>
  <c r="B15" i="35"/>
  <c r="F14" i="35"/>
  <c r="A14" i="35"/>
  <c r="C13" i="35"/>
  <c r="E12" i="35"/>
  <c r="A12" i="35"/>
  <c r="F10" i="35"/>
  <c r="B10" i="35"/>
  <c r="F7" i="35"/>
  <c r="B7" i="35"/>
  <c r="F6" i="35"/>
  <c r="E4" i="35"/>
  <c r="F3" i="35"/>
  <c r="C3" i="35"/>
  <c r="F2" i="35"/>
  <c r="E2" i="35"/>
  <c r="D25" i="35"/>
  <c r="D21" i="35"/>
  <c r="D19" i="35"/>
  <c r="D16" i="35"/>
  <c r="D15" i="35"/>
  <c r="D13" i="35"/>
  <c r="D11" i="35"/>
  <c r="D9" i="35"/>
  <c r="D8" i="35"/>
  <c r="D7" i="35"/>
  <c r="G9" i="34"/>
  <c r="J59" i="33"/>
  <c r="J52" i="33"/>
  <c r="J45" i="33"/>
  <c r="J38" i="33"/>
  <c r="J31" i="33"/>
  <c r="H9" i="33"/>
  <c r="E32" i="32"/>
  <c r="D32" i="32"/>
  <c r="C32" i="32"/>
  <c r="B32" i="32"/>
  <c r="E31" i="32"/>
  <c r="D31" i="32"/>
  <c r="C31" i="32"/>
  <c r="B31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C21" i="32"/>
  <c r="C20" i="32"/>
  <c r="A17" i="32"/>
  <c r="A16" i="32"/>
  <c r="A15" i="32"/>
  <c r="A14" i="32"/>
  <c r="A13" i="32"/>
  <c r="A12" i="32"/>
  <c r="C23" i="32"/>
  <c r="C23" i="31"/>
  <c r="E32" i="31"/>
  <c r="D32" i="31"/>
  <c r="C32" i="31"/>
  <c r="B32" i="31"/>
  <c r="E31" i="31"/>
  <c r="D31" i="31"/>
  <c r="C31" i="31"/>
  <c r="B31" i="31"/>
  <c r="E30" i="31"/>
  <c r="D30" i="31"/>
  <c r="C30" i="31"/>
  <c r="B30" i="31"/>
  <c r="E29" i="31"/>
  <c r="D29" i="31"/>
  <c r="C29" i="31"/>
  <c r="B29" i="31"/>
  <c r="E28" i="31"/>
  <c r="D28" i="31"/>
  <c r="C28" i="31"/>
  <c r="B28" i="31"/>
  <c r="C21" i="31"/>
  <c r="C20" i="31"/>
  <c r="A17" i="31"/>
  <c r="A16" i="31"/>
  <c r="A15" i="31"/>
  <c r="A14" i="31"/>
  <c r="A13" i="31"/>
  <c r="A12" i="31"/>
  <c r="E23" i="31"/>
  <c r="E32" i="30"/>
  <c r="D32" i="30"/>
  <c r="C32" i="30"/>
  <c r="B32" i="30"/>
  <c r="E31" i="30"/>
  <c r="D31" i="30"/>
  <c r="C31" i="30"/>
  <c r="B31" i="30"/>
  <c r="E30" i="30"/>
  <c r="D30" i="30"/>
  <c r="C30" i="30"/>
  <c r="B30" i="30"/>
  <c r="E29" i="30"/>
  <c r="D29" i="30"/>
  <c r="C29" i="30"/>
  <c r="B29" i="30"/>
  <c r="E28" i="30"/>
  <c r="D28" i="30"/>
  <c r="C28" i="30"/>
  <c r="B28" i="30"/>
  <c r="C21" i="30"/>
  <c r="C20" i="30"/>
  <c r="A17" i="30"/>
  <c r="A16" i="30"/>
  <c r="A15" i="30"/>
  <c r="A14" i="30"/>
  <c r="A13" i="30"/>
  <c r="A12" i="30"/>
  <c r="E23" i="30"/>
  <c r="C23" i="30"/>
  <c r="E32" i="29"/>
  <c r="D32" i="29"/>
  <c r="C32" i="29"/>
  <c r="B32" i="29"/>
  <c r="E31" i="29"/>
  <c r="D31" i="29"/>
  <c r="C31" i="29"/>
  <c r="B31" i="29"/>
  <c r="E30" i="29"/>
  <c r="D30" i="29"/>
  <c r="C30" i="29"/>
  <c r="B30" i="29"/>
  <c r="E29" i="29"/>
  <c r="D29" i="29"/>
  <c r="C29" i="29"/>
  <c r="B29" i="29"/>
  <c r="E28" i="29"/>
  <c r="D28" i="29"/>
  <c r="C28" i="29"/>
  <c r="B28" i="29"/>
  <c r="C21" i="29"/>
  <c r="C20" i="29"/>
  <c r="A17" i="29"/>
  <c r="A16" i="29"/>
  <c r="A15" i="29"/>
  <c r="A14" i="29"/>
  <c r="A13" i="29"/>
  <c r="A12" i="29"/>
  <c r="C21" i="28"/>
  <c r="C20" i="28"/>
  <c r="A17" i="28"/>
  <c r="A16" i="28"/>
  <c r="A15" i="28"/>
  <c r="A14" i="28"/>
  <c r="A13" i="28"/>
  <c r="A12" i="28"/>
  <c r="E23" i="28"/>
  <c r="C23" i="29"/>
  <c r="E32" i="28"/>
  <c r="D32" i="28"/>
  <c r="C32" i="28"/>
  <c r="B32" i="28"/>
  <c r="E31" i="28"/>
  <c r="D31" i="28"/>
  <c r="C31" i="28"/>
  <c r="B31" i="28"/>
  <c r="E30" i="28"/>
  <c r="D30" i="28"/>
  <c r="C30" i="28"/>
  <c r="B30" i="28"/>
  <c r="E29" i="28"/>
  <c r="D29" i="28"/>
  <c r="C29" i="28"/>
  <c r="B29" i="28"/>
  <c r="E28" i="28"/>
  <c r="D28" i="28"/>
  <c r="C28" i="28"/>
  <c r="B28" i="28"/>
  <c r="C23" i="28"/>
  <c r="G33" i="32"/>
  <c r="E23" i="32"/>
  <c r="G9" i="32"/>
  <c r="G33" i="31"/>
  <c r="G9" i="31"/>
  <c r="G33" i="30"/>
  <c r="G9" i="30"/>
  <c r="G33" i="29"/>
  <c r="E23" i="29"/>
  <c r="G9" i="29"/>
  <c r="G33" i="28"/>
  <c r="G9" i="28"/>
  <c r="E32" i="26"/>
  <c r="E31" i="26"/>
  <c r="E30" i="26"/>
  <c r="E29" i="26"/>
  <c r="E28" i="26"/>
  <c r="D32" i="26"/>
  <c r="D31" i="26"/>
  <c r="D30" i="26"/>
  <c r="D29" i="26"/>
  <c r="D28" i="26"/>
  <c r="C32" i="26"/>
  <c r="C31" i="26"/>
  <c r="C30" i="26"/>
  <c r="C29" i="26"/>
  <c r="C28" i="26"/>
  <c r="B32" i="26"/>
  <c r="B31" i="26"/>
  <c r="B30" i="26"/>
  <c r="B29" i="26"/>
  <c r="B28" i="26"/>
  <c r="E32" i="27"/>
  <c r="E31" i="27"/>
  <c r="E30" i="27"/>
  <c r="E29" i="27"/>
  <c r="E28" i="27"/>
  <c r="D32" i="27"/>
  <c r="D31" i="27"/>
  <c r="D30" i="27"/>
  <c r="D29" i="27"/>
  <c r="D28" i="27"/>
  <c r="C32" i="27"/>
  <c r="C31" i="27"/>
  <c r="C30" i="27"/>
  <c r="C29" i="27"/>
  <c r="C28" i="27"/>
  <c r="B32" i="27"/>
  <c r="B31" i="27"/>
  <c r="B30" i="27"/>
  <c r="B29" i="27"/>
  <c r="B28" i="27"/>
  <c r="G33" i="27"/>
  <c r="C23" i="27"/>
  <c r="C21" i="27"/>
  <c r="C20" i="27"/>
  <c r="A17" i="27"/>
  <c r="A16" i="27"/>
  <c r="A15" i="27"/>
  <c r="A14" i="27"/>
  <c r="A13" i="27"/>
  <c r="A12" i="27"/>
  <c r="E23" i="27"/>
  <c r="G9" i="27"/>
  <c r="G33" i="26"/>
  <c r="C23" i="26"/>
  <c r="C21" i="26"/>
  <c r="C20" i="26"/>
  <c r="A17" i="26"/>
  <c r="A16" i="26"/>
  <c r="A15" i="26"/>
  <c r="A14" i="26"/>
  <c r="A13" i="26"/>
  <c r="A12" i="26"/>
  <c r="E23" i="26"/>
  <c r="G9" i="26"/>
  <c r="E32" i="25"/>
  <c r="E31" i="25"/>
  <c r="E30" i="25"/>
  <c r="E29" i="25"/>
  <c r="E28" i="25"/>
  <c r="C28" i="25"/>
  <c r="D28" i="25"/>
  <c r="C29" i="25"/>
  <c r="D29" i="25"/>
  <c r="C30" i="25"/>
  <c r="D30" i="25"/>
  <c r="C31" i="25"/>
  <c r="D31" i="25"/>
  <c r="C32" i="25"/>
  <c r="D32" i="25"/>
  <c r="B29" i="25"/>
  <c r="B30" i="25"/>
  <c r="B31" i="25"/>
  <c r="B32" i="25"/>
  <c r="B28" i="25"/>
  <c r="G33" i="25"/>
  <c r="C23" i="25"/>
  <c r="C21" i="25"/>
  <c r="C20" i="25"/>
  <c r="A17" i="25"/>
  <c r="A16" i="25"/>
  <c r="A15" i="25"/>
  <c r="A14" i="25"/>
  <c r="A13" i="25"/>
  <c r="A12" i="25"/>
  <c r="E23" i="25"/>
  <c r="G9" i="25"/>
  <c r="E32" i="24"/>
  <c r="E31" i="24"/>
  <c r="E30" i="24"/>
  <c r="E29" i="24"/>
  <c r="E28" i="24"/>
  <c r="B29" i="24"/>
  <c r="C29" i="24"/>
  <c r="D29" i="24"/>
  <c r="B30" i="24"/>
  <c r="C30" i="24"/>
  <c r="D30" i="24"/>
  <c r="B31" i="24"/>
  <c r="C31" i="24"/>
  <c r="D31" i="24"/>
  <c r="B32" i="24"/>
  <c r="C32" i="24"/>
  <c r="D32" i="24"/>
  <c r="C28" i="24"/>
  <c r="D28" i="24"/>
  <c r="B28" i="24"/>
  <c r="G33" i="24"/>
  <c r="C23" i="24"/>
  <c r="C21" i="24"/>
  <c r="C20" i="24"/>
  <c r="A17" i="24"/>
  <c r="A16" i="24"/>
  <c r="A15" i="24"/>
  <c r="A14" i="24"/>
  <c r="A13" i="24"/>
  <c r="A12" i="24"/>
  <c r="E23" i="24"/>
  <c r="G9" i="24"/>
  <c r="C2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G33" i="23"/>
  <c r="E28" i="23"/>
  <c r="D28" i="23"/>
  <c r="C28" i="23"/>
  <c r="B28" i="23"/>
  <c r="C21" i="23"/>
  <c r="C20" i="23"/>
  <c r="A17" i="23"/>
  <c r="A16" i="23"/>
  <c r="A15" i="23"/>
  <c r="A14" i="23"/>
  <c r="A13" i="23"/>
  <c r="A12" i="23"/>
  <c r="E23" i="23"/>
  <c r="G9" i="23"/>
  <c r="J59" i="18"/>
  <c r="J52" i="18"/>
  <c r="J45" i="18"/>
  <c r="J38" i="18"/>
  <c r="J31" i="18"/>
  <c r="J59" i="1"/>
  <c r="J52" i="1"/>
  <c r="J45" i="1"/>
  <c r="J38" i="1"/>
  <c r="J31" i="1"/>
  <c r="G40" i="17"/>
  <c r="G44" i="17"/>
  <c r="G32" i="17"/>
  <c r="G25" i="17"/>
  <c r="G26" i="17"/>
  <c r="F3" i="7"/>
  <c r="G27" i="17"/>
  <c r="G28" i="17"/>
  <c r="F5" i="7"/>
  <c r="G29" i="17"/>
  <c r="G53" i="19"/>
  <c r="F22" i="20"/>
  <c r="G54" i="19"/>
  <c r="F23" i="20"/>
  <c r="G55" i="19"/>
  <c r="F24" i="20"/>
  <c r="G56" i="19"/>
  <c r="G57" i="19"/>
  <c r="F26" i="20"/>
  <c r="G46" i="19"/>
  <c r="G47" i="19"/>
  <c r="F18" i="20"/>
  <c r="G48" i="19"/>
  <c r="G49" i="19"/>
  <c r="F20" i="20"/>
  <c r="G50" i="19"/>
  <c r="G39" i="19"/>
  <c r="F12" i="20"/>
  <c r="G40" i="19"/>
  <c r="G41" i="19"/>
  <c r="F14" i="20"/>
  <c r="G42" i="19"/>
  <c r="F15" i="20"/>
  <c r="G43" i="19"/>
  <c r="F16" i="20"/>
  <c r="G25" i="19"/>
  <c r="G26" i="19"/>
  <c r="F3" i="20"/>
  <c r="G27" i="19"/>
  <c r="G28" i="19"/>
  <c r="G29" i="19"/>
  <c r="F6" i="20"/>
  <c r="G32" i="19"/>
  <c r="F7" i="20"/>
  <c r="G33" i="19"/>
  <c r="G34" i="19"/>
  <c r="G35" i="19"/>
  <c r="F10" i="20"/>
  <c r="G36" i="19"/>
  <c r="F11" i="20"/>
  <c r="G33" i="17"/>
  <c r="G34" i="17"/>
  <c r="F9" i="7"/>
  <c r="G35" i="17"/>
  <c r="G36" i="17"/>
  <c r="F11" i="7"/>
  <c r="G57" i="17"/>
  <c r="F26" i="7"/>
  <c r="G56" i="17"/>
  <c r="F25" i="7"/>
  <c r="G55" i="17"/>
  <c r="G54" i="17"/>
  <c r="F23" i="7"/>
  <c r="G53" i="17"/>
  <c r="F22" i="7"/>
  <c r="G50" i="17"/>
  <c r="F21" i="7"/>
  <c r="G49" i="17"/>
  <c r="F20" i="7"/>
  <c r="G46" i="17"/>
  <c r="F17" i="7"/>
  <c r="G47" i="17"/>
  <c r="F18" i="7"/>
  <c r="G48" i="17"/>
  <c r="F19" i="7"/>
  <c r="G43" i="17"/>
  <c r="F16" i="7"/>
  <c r="G42" i="17"/>
  <c r="F15" i="7"/>
  <c r="G41" i="17"/>
  <c r="F14" i="7"/>
  <c r="G39" i="17"/>
  <c r="F25" i="17"/>
  <c r="F9" i="21"/>
  <c r="F57" i="19"/>
  <c r="D57" i="19"/>
  <c r="C26" i="20"/>
  <c r="C57" i="19"/>
  <c r="B26" i="20"/>
  <c r="B57" i="19"/>
  <c r="A26" i="20"/>
  <c r="F56" i="19"/>
  <c r="E25" i="20"/>
  <c r="D56" i="19"/>
  <c r="C25" i="20"/>
  <c r="C56" i="19"/>
  <c r="B25" i="20"/>
  <c r="B56" i="19"/>
  <c r="A25" i="20"/>
  <c r="F55" i="19"/>
  <c r="E24" i="20"/>
  <c r="D55" i="19"/>
  <c r="C24" i="20"/>
  <c r="C55" i="19"/>
  <c r="B24" i="20"/>
  <c r="B55" i="19"/>
  <c r="A24" i="20"/>
  <c r="F54" i="19"/>
  <c r="E23" i="20"/>
  <c r="D54" i="19"/>
  <c r="C23" i="20"/>
  <c r="C54" i="19"/>
  <c r="B23" i="20"/>
  <c r="B54" i="19"/>
  <c r="A23" i="20"/>
  <c r="F53" i="19"/>
  <c r="E22" i="20"/>
  <c r="D53" i="19"/>
  <c r="C22" i="20"/>
  <c r="C53" i="19"/>
  <c r="B22" i="20"/>
  <c r="B53" i="19"/>
  <c r="A22" i="20"/>
  <c r="F50" i="19"/>
  <c r="E21" i="20"/>
  <c r="D50" i="19"/>
  <c r="C21" i="20"/>
  <c r="C50" i="19"/>
  <c r="B21" i="20"/>
  <c r="B50" i="19"/>
  <c r="A21" i="20"/>
  <c r="F49" i="19"/>
  <c r="D49" i="19"/>
  <c r="C20" i="20"/>
  <c r="C49" i="19"/>
  <c r="B20" i="20"/>
  <c r="B49" i="19"/>
  <c r="A20" i="20"/>
  <c r="F48" i="19"/>
  <c r="D48" i="19"/>
  <c r="C19" i="20"/>
  <c r="C48" i="19"/>
  <c r="B48" i="19"/>
  <c r="F47" i="19"/>
  <c r="E18" i="20"/>
  <c r="D47" i="19"/>
  <c r="C18" i="20"/>
  <c r="C47" i="19"/>
  <c r="B18" i="20"/>
  <c r="B47" i="19"/>
  <c r="A18" i="20"/>
  <c r="F46" i="19"/>
  <c r="E17" i="20"/>
  <c r="D46" i="19"/>
  <c r="C17" i="20"/>
  <c r="C46" i="19"/>
  <c r="B17" i="20"/>
  <c r="B46" i="19"/>
  <c r="A17" i="20"/>
  <c r="F43" i="19"/>
  <c r="E16" i="20"/>
  <c r="D43" i="19"/>
  <c r="C16" i="20"/>
  <c r="C43" i="19"/>
  <c r="B16" i="20"/>
  <c r="B43" i="19"/>
  <c r="A16" i="20"/>
  <c r="F42" i="19"/>
  <c r="D42" i="19"/>
  <c r="C15" i="20"/>
  <c r="C42" i="19"/>
  <c r="B15" i="20"/>
  <c r="B42" i="19"/>
  <c r="A15" i="20"/>
  <c r="F41" i="19"/>
  <c r="E14" i="20"/>
  <c r="D41" i="19"/>
  <c r="C14" i="20"/>
  <c r="C41" i="19"/>
  <c r="B14" i="20"/>
  <c r="B41" i="19"/>
  <c r="A14" i="20"/>
  <c r="F40" i="19"/>
  <c r="D40" i="19"/>
  <c r="C13" i="20"/>
  <c r="C40" i="19"/>
  <c r="B13" i="20"/>
  <c r="B40" i="19"/>
  <c r="A13" i="20"/>
  <c r="F39" i="19"/>
  <c r="D39" i="19"/>
  <c r="C12" i="20"/>
  <c r="C39" i="19"/>
  <c r="B12" i="20"/>
  <c r="B39" i="19"/>
  <c r="A12" i="20"/>
  <c r="F36" i="19"/>
  <c r="E11" i="20"/>
  <c r="D36" i="19"/>
  <c r="C11" i="20"/>
  <c r="C36" i="19"/>
  <c r="B11" i="20"/>
  <c r="B36" i="19"/>
  <c r="A11" i="20"/>
  <c r="F35" i="19"/>
  <c r="E10" i="20"/>
  <c r="D35" i="19"/>
  <c r="C10" i="20"/>
  <c r="C35" i="19"/>
  <c r="B10" i="20"/>
  <c r="B35" i="19"/>
  <c r="A10" i="20"/>
  <c r="F34" i="19"/>
  <c r="D34" i="19"/>
  <c r="C9" i="20"/>
  <c r="C34" i="19"/>
  <c r="B9" i="20"/>
  <c r="B34" i="19"/>
  <c r="A9" i="20"/>
  <c r="F33" i="19"/>
  <c r="D33" i="19"/>
  <c r="C8" i="20"/>
  <c r="C33" i="19"/>
  <c r="B8" i="20"/>
  <c r="B33" i="19"/>
  <c r="A8" i="20"/>
  <c r="F32" i="19"/>
  <c r="D32" i="19"/>
  <c r="C7" i="20"/>
  <c r="C32" i="19"/>
  <c r="B32" i="19"/>
  <c r="A7" i="20"/>
  <c r="F29" i="19"/>
  <c r="E6" i="20"/>
  <c r="D29" i="19"/>
  <c r="C6" i="20"/>
  <c r="C29" i="19"/>
  <c r="B6" i="20"/>
  <c r="B29" i="19"/>
  <c r="A6" i="20"/>
  <c r="F28" i="19"/>
  <c r="E5" i="20"/>
  <c r="D28" i="19"/>
  <c r="C5" i="20"/>
  <c r="C28" i="19"/>
  <c r="B28" i="19"/>
  <c r="A5" i="20"/>
  <c r="F27" i="19"/>
  <c r="D27" i="19"/>
  <c r="C4" i="20"/>
  <c r="C27" i="19"/>
  <c r="B4" i="20"/>
  <c r="B27" i="19"/>
  <c r="A4" i="20"/>
  <c r="F26" i="19"/>
  <c r="D26" i="19"/>
  <c r="C3" i="20"/>
  <c r="C26" i="19"/>
  <c r="B3" i="20"/>
  <c r="B26" i="19"/>
  <c r="A3" i="20"/>
  <c r="F25" i="19"/>
  <c r="D25" i="19"/>
  <c r="C2" i="20"/>
  <c r="C25" i="19"/>
  <c r="B2" i="20"/>
  <c r="B25" i="19"/>
  <c r="A2" i="20"/>
  <c r="C21" i="19"/>
  <c r="C20" i="19"/>
  <c r="A17" i="19"/>
  <c r="A16" i="19"/>
  <c r="A15" i="19"/>
  <c r="A14" i="19"/>
  <c r="A13" i="19"/>
  <c r="A12" i="19"/>
  <c r="A17" i="17"/>
  <c r="E26" i="20"/>
  <c r="E57" i="19"/>
  <c r="D26" i="20"/>
  <c r="F25" i="20"/>
  <c r="E56" i="19"/>
  <c r="D25" i="20"/>
  <c r="E55" i="19"/>
  <c r="D24" i="20"/>
  <c r="E54" i="19"/>
  <c r="D23" i="20"/>
  <c r="E53" i="19"/>
  <c r="D22" i="20"/>
  <c r="F21" i="20"/>
  <c r="E50" i="19"/>
  <c r="D21" i="20"/>
  <c r="E20" i="20"/>
  <c r="E49" i="19"/>
  <c r="D20" i="20"/>
  <c r="F19" i="20"/>
  <c r="E19" i="20"/>
  <c r="E48" i="19"/>
  <c r="D19" i="20"/>
  <c r="B19" i="20"/>
  <c r="A19" i="20"/>
  <c r="E47" i="19"/>
  <c r="D18" i="20"/>
  <c r="F17" i="20"/>
  <c r="E46" i="19"/>
  <c r="D17" i="20"/>
  <c r="E43" i="19"/>
  <c r="D16" i="20"/>
  <c r="E15" i="20"/>
  <c r="E42" i="19"/>
  <c r="D15" i="20"/>
  <c r="E41" i="19"/>
  <c r="D14" i="20"/>
  <c r="F13" i="20"/>
  <c r="E13" i="20"/>
  <c r="E40" i="19"/>
  <c r="D13" i="20"/>
  <c r="E12" i="20"/>
  <c r="E39" i="19"/>
  <c r="D12" i="20"/>
  <c r="E36" i="19"/>
  <c r="D11" i="20"/>
  <c r="E35" i="19"/>
  <c r="D10" i="20"/>
  <c r="F9" i="20"/>
  <c r="E9" i="20"/>
  <c r="E34" i="19"/>
  <c r="D9" i="20"/>
  <c r="F8" i="20"/>
  <c r="E8" i="20"/>
  <c r="E33" i="19"/>
  <c r="D8" i="20"/>
  <c r="E7" i="20"/>
  <c r="E32" i="19"/>
  <c r="D7" i="20"/>
  <c r="B7" i="20"/>
  <c r="E29" i="19"/>
  <c r="D6" i="20"/>
  <c r="F5" i="20"/>
  <c r="E28" i="19"/>
  <c r="D5" i="20"/>
  <c r="B5" i="20"/>
  <c r="F4" i="20"/>
  <c r="E4" i="20"/>
  <c r="E27" i="19"/>
  <c r="D4" i="20"/>
  <c r="E3" i="20"/>
  <c r="E26" i="19"/>
  <c r="D3" i="20"/>
  <c r="F2" i="20"/>
  <c r="E2" i="20"/>
  <c r="E25" i="19"/>
  <c r="D2" i="20"/>
  <c r="F24" i="7"/>
  <c r="F12" i="7"/>
  <c r="F13" i="7"/>
  <c r="B54" i="17"/>
  <c r="A23" i="7"/>
  <c r="C54" i="17"/>
  <c r="B23" i="7"/>
  <c r="D54" i="17"/>
  <c r="C23" i="7"/>
  <c r="E54" i="17"/>
  <c r="D23" i="7"/>
  <c r="F54" i="17"/>
  <c r="E23" i="7"/>
  <c r="B55" i="17"/>
  <c r="A24" i="7"/>
  <c r="C55" i="17"/>
  <c r="B24" i="7"/>
  <c r="D55" i="17"/>
  <c r="C24" i="7"/>
  <c r="E55" i="17"/>
  <c r="D24" i="7"/>
  <c r="F55" i="17"/>
  <c r="E24" i="7"/>
  <c r="B56" i="17"/>
  <c r="A25" i="7"/>
  <c r="C56" i="17"/>
  <c r="B25" i="7"/>
  <c r="D56" i="17"/>
  <c r="C25" i="7"/>
  <c r="E56" i="17"/>
  <c r="D25" i="7"/>
  <c r="F56" i="17"/>
  <c r="E25" i="7"/>
  <c r="B57" i="17"/>
  <c r="A26" i="7"/>
  <c r="C57" i="17"/>
  <c r="B26" i="7"/>
  <c r="D57" i="17"/>
  <c r="C26" i="7"/>
  <c r="E57" i="17"/>
  <c r="D26" i="7"/>
  <c r="F57" i="17"/>
  <c r="E26" i="7"/>
  <c r="B47" i="17"/>
  <c r="A18" i="7"/>
  <c r="C47" i="17"/>
  <c r="B18" i="7"/>
  <c r="D47" i="17"/>
  <c r="C18" i="7"/>
  <c r="E47" i="17"/>
  <c r="D18" i="7"/>
  <c r="F47" i="17"/>
  <c r="E18" i="7"/>
  <c r="B48" i="17"/>
  <c r="A19" i="7"/>
  <c r="C48" i="17"/>
  <c r="B19" i="7"/>
  <c r="D48" i="17"/>
  <c r="C19" i="7"/>
  <c r="E48" i="17"/>
  <c r="D19" i="7"/>
  <c r="F48" i="17"/>
  <c r="E19" i="7"/>
  <c r="B49" i="17"/>
  <c r="A20" i="7"/>
  <c r="C49" i="17"/>
  <c r="B20" i="7"/>
  <c r="D49" i="17"/>
  <c r="C20" i="7"/>
  <c r="E49" i="17"/>
  <c r="D20" i="7"/>
  <c r="F49" i="17"/>
  <c r="E20" i="7"/>
  <c r="B50" i="17"/>
  <c r="A21" i="7"/>
  <c r="C50" i="17"/>
  <c r="B21" i="7"/>
  <c r="D50" i="17"/>
  <c r="C21" i="7"/>
  <c r="E50" i="17"/>
  <c r="D21" i="7"/>
  <c r="F50" i="17"/>
  <c r="E21" i="7"/>
  <c r="F53" i="17"/>
  <c r="E22" i="7"/>
  <c r="E53" i="17"/>
  <c r="D22" i="7"/>
  <c r="D53" i="17"/>
  <c r="C22" i="7"/>
  <c r="C53" i="17"/>
  <c r="B22" i="7"/>
  <c r="B53" i="17"/>
  <c r="A22" i="7"/>
  <c r="F46" i="17"/>
  <c r="E17" i="7"/>
  <c r="E46" i="17"/>
  <c r="D17" i="7"/>
  <c r="D46" i="17"/>
  <c r="C17" i="7"/>
  <c r="C46" i="17"/>
  <c r="B17" i="7"/>
  <c r="B46" i="17"/>
  <c r="A17" i="7"/>
  <c r="B40" i="17"/>
  <c r="A13" i="7"/>
  <c r="C40" i="17"/>
  <c r="B13" i="7"/>
  <c r="D40" i="17"/>
  <c r="C13" i="7"/>
  <c r="E40" i="17"/>
  <c r="D13" i="7"/>
  <c r="F40" i="17"/>
  <c r="E13" i="7"/>
  <c r="B41" i="17"/>
  <c r="A14" i="7"/>
  <c r="C41" i="17"/>
  <c r="B14" i="7"/>
  <c r="D41" i="17"/>
  <c r="C14" i="7"/>
  <c r="E41" i="17"/>
  <c r="D14" i="7"/>
  <c r="F41" i="17"/>
  <c r="E14" i="7"/>
  <c r="B42" i="17"/>
  <c r="A15" i="7"/>
  <c r="C42" i="17"/>
  <c r="B15" i="7"/>
  <c r="D42" i="17"/>
  <c r="C15" i="7"/>
  <c r="E42" i="17"/>
  <c r="D15" i="7"/>
  <c r="F42" i="17"/>
  <c r="E15" i="7"/>
  <c r="B43" i="17"/>
  <c r="A16" i="7"/>
  <c r="C43" i="17"/>
  <c r="B16" i="7"/>
  <c r="D43" i="17"/>
  <c r="C16" i="7"/>
  <c r="E43" i="17"/>
  <c r="D16" i="7"/>
  <c r="F43" i="17"/>
  <c r="E16" i="7"/>
  <c r="F39" i="17"/>
  <c r="E12" i="7"/>
  <c r="E39" i="17"/>
  <c r="D12" i="7"/>
  <c r="D39" i="17"/>
  <c r="C12" i="7"/>
  <c r="C39" i="17"/>
  <c r="B12" i="7"/>
  <c r="B39" i="17"/>
  <c r="A12" i="7"/>
  <c r="F7" i="7"/>
  <c r="F10" i="7"/>
  <c r="B33" i="17"/>
  <c r="A8" i="7"/>
  <c r="C33" i="17"/>
  <c r="B8" i="7"/>
  <c r="D33" i="17"/>
  <c r="C8" i="7"/>
  <c r="E33" i="17"/>
  <c r="D8" i="7"/>
  <c r="F33" i="17"/>
  <c r="E8" i="7"/>
  <c r="B34" i="17"/>
  <c r="A9" i="7"/>
  <c r="C34" i="17"/>
  <c r="B9" i="7"/>
  <c r="D34" i="17"/>
  <c r="C9" i="7"/>
  <c r="E34" i="17"/>
  <c r="D9" i="7"/>
  <c r="F34" i="17"/>
  <c r="E9" i="7"/>
  <c r="B35" i="17"/>
  <c r="A10" i="7"/>
  <c r="C35" i="17"/>
  <c r="B10" i="7"/>
  <c r="D35" i="17"/>
  <c r="C10" i="7"/>
  <c r="E35" i="17"/>
  <c r="D10" i="7"/>
  <c r="F35" i="17"/>
  <c r="E10" i="7"/>
  <c r="B36" i="17"/>
  <c r="A11" i="7"/>
  <c r="C36" i="17"/>
  <c r="B11" i="7"/>
  <c r="D36" i="17"/>
  <c r="C11" i="7"/>
  <c r="E36" i="17"/>
  <c r="D11" i="7"/>
  <c r="F36" i="17"/>
  <c r="E11" i="7"/>
  <c r="F32" i="17"/>
  <c r="E7" i="7"/>
  <c r="E32" i="17"/>
  <c r="D7" i="7"/>
  <c r="D32" i="17"/>
  <c r="C7" i="7"/>
  <c r="C32" i="17"/>
  <c r="B7" i="7"/>
  <c r="B32" i="17"/>
  <c r="A7" i="7"/>
  <c r="F4" i="7"/>
  <c r="F6" i="7"/>
  <c r="E2" i="7"/>
  <c r="F26" i="17"/>
  <c r="E3" i="7"/>
  <c r="F27" i="17"/>
  <c r="E4" i="7"/>
  <c r="F28" i="17"/>
  <c r="E5" i="7"/>
  <c r="F29" i="17"/>
  <c r="E6" i="7"/>
  <c r="C25" i="17"/>
  <c r="B2" i="7"/>
  <c r="D25" i="17"/>
  <c r="C2" i="7"/>
  <c r="E25" i="17"/>
  <c r="D2" i="7"/>
  <c r="C26" i="17"/>
  <c r="B3" i="7"/>
  <c r="D26" i="17"/>
  <c r="C3" i="7"/>
  <c r="E26" i="17"/>
  <c r="D3" i="7"/>
  <c r="C27" i="17"/>
  <c r="B4" i="7"/>
  <c r="D27" i="17"/>
  <c r="C4" i="7"/>
  <c r="E27" i="17"/>
  <c r="D4" i="7"/>
  <c r="C28" i="17"/>
  <c r="B5" i="7"/>
  <c r="D28" i="17"/>
  <c r="C5" i="7"/>
  <c r="E28" i="17"/>
  <c r="D5" i="7"/>
  <c r="C29" i="17"/>
  <c r="B6" i="7"/>
  <c r="D29" i="17"/>
  <c r="C6" i="7"/>
  <c r="E29" i="17"/>
  <c r="D6" i="7"/>
  <c r="B26" i="17"/>
  <c r="A3" i="7"/>
  <c r="B27" i="17"/>
  <c r="A4" i="7"/>
  <c r="B28" i="17"/>
  <c r="A5" i="7"/>
  <c r="B29" i="17"/>
  <c r="A6" i="7"/>
  <c r="B25" i="17"/>
  <c r="A2" i="7"/>
  <c r="G9" i="19"/>
  <c r="H9" i="18"/>
  <c r="C21" i="17"/>
  <c r="C20" i="17"/>
  <c r="A13" i="17"/>
  <c r="A14" i="17"/>
  <c r="A15" i="17"/>
  <c r="A16" i="17"/>
  <c r="A12" i="17"/>
  <c r="G9" i="17"/>
  <c r="H9" i="1"/>
  <c r="F10" i="14"/>
  <c r="H12" i="7"/>
  <c r="H13" i="20"/>
  <c r="G30" i="19"/>
  <c r="G51" i="19"/>
  <c r="H14" i="7"/>
  <c r="G58" i="17"/>
  <c r="G30" i="17"/>
  <c r="H21" i="7"/>
  <c r="G51" i="17"/>
  <c r="G37" i="17"/>
  <c r="H20" i="7"/>
  <c r="H17" i="7"/>
  <c r="H23" i="7"/>
  <c r="H24" i="7"/>
  <c r="H25" i="7"/>
  <c r="H26" i="7"/>
  <c r="H22" i="7"/>
  <c r="H16" i="7"/>
  <c r="H18" i="7"/>
  <c r="F2" i="7"/>
  <c r="H19" i="7"/>
  <c r="H13" i="7"/>
  <c r="H15" i="7"/>
  <c r="F8" i="7"/>
  <c r="H21" i="20"/>
  <c r="H17" i="20"/>
  <c r="H16" i="20"/>
  <c r="G44" i="19"/>
  <c r="H22" i="20"/>
  <c r="H23" i="20"/>
  <c r="H24" i="20"/>
  <c r="H26" i="20"/>
  <c r="H25" i="20"/>
  <c r="H8" i="20"/>
  <c r="H9" i="20"/>
  <c r="H7" i="20"/>
  <c r="H11" i="20"/>
  <c r="H10" i="20"/>
  <c r="H2" i="20"/>
  <c r="H4" i="20"/>
  <c r="H5" i="20"/>
  <c r="H3" i="20"/>
  <c r="H6" i="20"/>
  <c r="G58" i="19"/>
  <c r="G37" i="19"/>
  <c r="H18" i="20"/>
  <c r="H19" i="20"/>
  <c r="H20" i="20"/>
  <c r="H15" i="20"/>
  <c r="H14" i="20"/>
  <c r="H12" i="20"/>
  <c r="H8" i="35"/>
  <c r="G37" i="34"/>
  <c r="F22" i="35"/>
  <c r="H24" i="35"/>
  <c r="G44" i="34"/>
  <c r="H9" i="35"/>
  <c r="H10" i="35"/>
  <c r="H11" i="35"/>
  <c r="G51" i="34"/>
  <c r="H20" i="35"/>
  <c r="H4" i="35"/>
  <c r="H2" i="35"/>
  <c r="H3" i="35"/>
  <c r="H6" i="35"/>
  <c r="H5" i="35"/>
  <c r="H23" i="35"/>
  <c r="H26" i="35"/>
  <c r="H19" i="35"/>
  <c r="H25" i="35"/>
  <c r="H22" i="35"/>
  <c r="H21" i="35"/>
  <c r="F12" i="35"/>
  <c r="H17" i="35"/>
  <c r="G30" i="34"/>
  <c r="H18" i="35"/>
  <c r="H11" i="7"/>
  <c r="H8" i="7"/>
  <c r="H10" i="7"/>
  <c r="H9" i="7"/>
  <c r="H7" i="7"/>
  <c r="H6" i="7"/>
  <c r="H3" i="7"/>
  <c r="H4" i="7"/>
  <c r="H2" i="7"/>
  <c r="H5" i="7"/>
  <c r="H14" i="35"/>
  <c r="H15" i="35"/>
  <c r="H13" i="35"/>
  <c r="H12" i="35"/>
  <c r="H16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3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3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3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sharedStrings.xml><?xml version="1.0" encoding="utf-8"?>
<sst xmlns="http://schemas.openxmlformats.org/spreadsheetml/2006/main" count="669" uniqueCount="90">
  <si>
    <t>Abteilung Breitensport:</t>
  </si>
  <si>
    <t>Chef EWS/GM/LMS</t>
  </si>
  <si>
    <t>Adresse</t>
  </si>
  <si>
    <t>PLZ / Ort</t>
  </si>
  <si>
    <t>Name Vorname</t>
  </si>
  <si>
    <t>Jg</t>
  </si>
  <si>
    <t>Gewehr</t>
  </si>
  <si>
    <t>Stgw90</t>
  </si>
  <si>
    <t>Stagw</t>
  </si>
  <si>
    <t>FW</t>
  </si>
  <si>
    <t>Waffe wählen</t>
  </si>
  <si>
    <t>Verein (Ort, Bezeichnung)</t>
  </si>
  <si>
    <t>Kar</t>
  </si>
  <si>
    <t>Telefon / Natel:</t>
  </si>
  <si>
    <t>Total</t>
  </si>
  <si>
    <t>Anweisung</t>
  </si>
  <si>
    <t>- Es kann nur auf den "grünen" Feldern geschrieben werden</t>
  </si>
  <si>
    <t>Termine</t>
  </si>
  <si>
    <t>- Bedeutung Registerfarben</t>
  </si>
  <si>
    <t>6015 Luzern</t>
  </si>
  <si>
    <t>- grün:</t>
  </si>
  <si>
    <t>Register enthält Felder, die ausgefüllt werden müssen</t>
  </si>
  <si>
    <t xml:space="preserve">- gelb: </t>
  </si>
  <si>
    <t>Register enthält Zusammenfassungen der grünen Register und</t>
  </si>
  <si>
    <t>- weiss:</t>
  </si>
  <si>
    <t>aktuelles Register</t>
  </si>
  <si>
    <t>Register mit Informationen, Beispielen, Anweisungen</t>
  </si>
  <si>
    <t>- orange</t>
  </si>
  <si>
    <t>- Unter dem Register "Muster" ist ein Eingabebeispiel abgebildet</t>
  </si>
  <si>
    <t>Bemerkung</t>
  </si>
  <si>
    <t>Ressort EWS/GM 300m</t>
  </si>
  <si>
    <t>Gruppenmeisterschaft 300m</t>
  </si>
  <si>
    <t>gem. Schiessdaten und zugewiesener Schiessplatz</t>
  </si>
  <si>
    <t>Gruppenchef</t>
  </si>
  <si>
    <t>Lizenz-Nr.</t>
  </si>
  <si>
    <t>Sportgerät</t>
  </si>
  <si>
    <t>Feld A</t>
  </si>
  <si>
    <t>Stgw57-02</t>
  </si>
  <si>
    <t>Stgw57-03</t>
  </si>
  <si>
    <t>Feld D</t>
  </si>
  <si>
    <t>Gruppenmeisterschaft 300m - FELD A</t>
  </si>
  <si>
    <t>Kontrolleur</t>
  </si>
  <si>
    <t>Gruppe 1</t>
  </si>
  <si>
    <t>Gruppe 2</t>
  </si>
  <si>
    <t>Gruppe 3</t>
  </si>
  <si>
    <t>Gruppe 4</t>
  </si>
  <si>
    <t>Gruppe 5</t>
  </si>
  <si>
    <t>Unterschrift</t>
  </si>
  <si>
    <t>- Für Feld D dasselbe wie für Feld A wiederholen</t>
  </si>
  <si>
    <t>Gruppenmeisterschaft 300m - FELD D</t>
  </si>
  <si>
    <t>Gruppentotal</t>
  </si>
  <si>
    <t>Gruppe</t>
  </si>
  <si>
    <t>FELD A</t>
  </si>
  <si>
    <t>GM300m - FELD A (Teilnehmer)</t>
  </si>
  <si>
    <t>GM300m - FELD D (Teilnehmer)</t>
  </si>
  <si>
    <t>Meldung</t>
  </si>
  <si>
    <t>gem. Einladung des Schiessplatzes</t>
  </si>
  <si>
    <t>Email:</t>
  </si>
  <si>
    <t>Resultat</t>
  </si>
  <si>
    <t>Perlen SG</t>
  </si>
  <si>
    <t>Zimmermann Christian</t>
  </si>
  <si>
    <t>Obermättlistrasse 32</t>
  </si>
  <si>
    <t>041 535 53 35 / 079 469 61 51</t>
  </si>
  <si>
    <t>christian.zimmermann@sg-perlen.ch</t>
  </si>
  <si>
    <t>keine Bemerkungen</t>
  </si>
  <si>
    <t>Hans Hugentobler</t>
  </si>
  <si>
    <t>Josef Muster</t>
  </si>
  <si>
    <t>Adrian Steiner</t>
  </si>
  <si>
    <t>Markus Meier</t>
  </si>
  <si>
    <t>Name 2</t>
  </si>
  <si>
    <t>Name 3</t>
  </si>
  <si>
    <t>Name 4</t>
  </si>
  <si>
    <t>Name 5</t>
  </si>
  <si>
    <t>Name 1</t>
  </si>
  <si>
    <t>- Feld A ausfüllen und ausdrucken im nächsten Register (mit Zusatz "Druck")</t>
  </si>
  <si>
    <t>Vereinsfunktionär</t>
  </si>
  <si>
    <t>U20</t>
  </si>
  <si>
    <t>Anzahl 10er</t>
  </si>
  <si>
    <t>sind zum Ausdrucken geeignet</t>
  </si>
  <si>
    <t>Thomas Jordi</t>
  </si>
  <si>
    <t xml:space="preserve">Lischenweg 4 </t>
  </si>
  <si>
    <t>4915 St.Urban</t>
  </si>
  <si>
    <t>Tel. P: 062 929 39 14</t>
  </si>
  <si>
    <t>Tel Mobile: 079 604 78 14</t>
  </si>
  <si>
    <t>www.lksv.ch</t>
  </si>
  <si>
    <t>GM300m - FELD E (Teilnehmer)</t>
  </si>
  <si>
    <t>Feld E</t>
  </si>
  <si>
    <t>Gruppenmeisterschaft 300m - FELD E</t>
  </si>
  <si>
    <t>E-Mail: thomas.jordi@lksv.ch</t>
  </si>
  <si>
    <t>Version 1.2 (06. Mai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</si>
</sst>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807]d/\ mmmm\ yyyy;@"/>
    <numFmt numFmtId="165" formatCode="yyyy"/>
    <numFmt numFmtId="166" formatCode="00"/>
    <numFmt numFmtId="167" formatCode="##"/>
  </numFmts>
  <fonts count="30" x14ac:knownFonts="1">
    <font>
      <sz val="10"/>
      <name val="Arial"/>
    </font>
    <font>
      <sz val="10"/>
      <name val="Arial"/>
    </font>
    <font>
      <sz val="8"/>
      <name val="Arial"/>
    </font>
    <font>
      <sz val="9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sz val="5"/>
      <name val="Arial"/>
    </font>
    <font>
      <sz val="5"/>
      <name val="Verdana"/>
      <family val="2"/>
    </font>
    <font>
      <sz val="10"/>
      <name val="Verdana"/>
      <family val="2"/>
    </font>
    <font>
      <sz val="10"/>
      <name val="Arial"/>
    </font>
    <font>
      <b/>
      <sz val="20"/>
      <name val="Arial"/>
    </font>
    <font>
      <b/>
      <sz val="10"/>
      <name val="Arial"/>
      <family val="2"/>
    </font>
    <font>
      <sz val="10"/>
      <color indexed="8"/>
      <name val="Arial"/>
    </font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9"/>
      <color indexed="81"/>
      <name val="Tahoma"/>
      <charset val="1"/>
    </font>
    <font>
      <b/>
      <sz val="18"/>
      <name val="Arial"/>
    </font>
    <font>
      <b/>
      <sz val="18"/>
      <name val="Verdana"/>
      <family val="2"/>
    </font>
    <font>
      <b/>
      <sz val="15"/>
      <name val="Arial"/>
      <family val="2"/>
    </font>
    <font>
      <sz val="10"/>
      <color indexed="42"/>
      <name val="Arial"/>
    </font>
    <font>
      <sz val="5"/>
      <color indexed="8"/>
      <name val="Arial"/>
    </font>
    <font>
      <sz val="8"/>
      <color indexed="8"/>
      <name val="Arial"/>
    </font>
    <font>
      <b/>
      <sz val="20"/>
      <color indexed="8"/>
      <name val="Arial"/>
    </font>
    <font>
      <b/>
      <sz val="10"/>
      <color indexed="8"/>
      <name val="Arial"/>
    </font>
    <font>
      <b/>
      <sz val="12"/>
      <color indexed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12" fillId="0" borderId="0" xfId="0" applyFont="1"/>
    <xf numFmtId="0" fontId="0" fillId="0" borderId="2" xfId="0" applyBorder="1"/>
    <xf numFmtId="0" fontId="13" fillId="0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 applyFill="1" applyBorder="1"/>
    <xf numFmtId="0" fontId="0" fillId="0" borderId="0" xfId="0" applyFill="1"/>
    <xf numFmtId="0" fontId="14" fillId="0" borderId="0" xfId="0" applyFont="1" applyFill="1" applyBorder="1"/>
    <xf numFmtId="0" fontId="17" fillId="0" borderId="0" xfId="0" applyFont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0" fontId="20" fillId="0" borderId="1" xfId="0" applyFont="1" applyBorder="1"/>
    <xf numFmtId="0" fontId="21" fillId="0" borderId="1" xfId="0" applyFont="1" applyBorder="1"/>
    <xf numFmtId="0" fontId="20" fillId="0" borderId="1" xfId="0" applyFont="1" applyBorder="1" applyAlignment="1">
      <alignment horizontal="left"/>
    </xf>
    <xf numFmtId="0" fontId="11" fillId="0" borderId="0" xfId="0" applyFont="1" applyBorder="1"/>
    <xf numFmtId="0" fontId="22" fillId="0" borderId="0" xfId="0" applyFont="1"/>
    <xf numFmtId="164" fontId="0" fillId="0" borderId="0" xfId="0" applyNumberForma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Border="1"/>
    <xf numFmtId="0" fontId="17" fillId="0" borderId="0" xfId="0" applyFont="1" applyAlignment="1">
      <alignment horizontal="left"/>
    </xf>
    <xf numFmtId="164" fontId="0" fillId="0" borderId="0" xfId="0" quotePrefix="1" applyNumberFormat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165" fontId="20" fillId="0" borderId="1" xfId="0" applyNumberFormat="1" applyFont="1" applyBorder="1"/>
    <xf numFmtId="0" fontId="1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Border="1"/>
    <xf numFmtId="0" fontId="27" fillId="0" borderId="0" xfId="0" applyFont="1" applyFill="1" applyBorder="1"/>
    <xf numFmtId="1" fontId="0" fillId="2" borderId="3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0" xfId="0" applyFont="1" applyFill="1"/>
    <xf numFmtId="0" fontId="12" fillId="0" borderId="0" xfId="0" applyFont="1" applyBorder="1"/>
    <xf numFmtId="0" fontId="13" fillId="0" borderId="0" xfId="0" applyFont="1" applyBorder="1"/>
    <xf numFmtId="1" fontId="0" fillId="0" borderId="5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9" fillId="0" borderId="0" xfId="0" applyFont="1" applyProtection="1"/>
    <xf numFmtId="0" fontId="13" fillId="0" borderId="0" xfId="0" applyFont="1" applyProtection="1"/>
    <xf numFmtId="0" fontId="20" fillId="0" borderId="1" xfId="0" applyFont="1" applyBorder="1" applyProtection="1"/>
    <xf numFmtId="0" fontId="21" fillId="0" borderId="1" xfId="0" applyFont="1" applyBorder="1" applyProtection="1"/>
    <xf numFmtId="0" fontId="20" fillId="0" borderId="1" xfId="0" applyFont="1" applyBorder="1" applyAlignment="1" applyProtection="1">
      <alignment horizontal="left"/>
    </xf>
    <xf numFmtId="0" fontId="11" fillId="0" borderId="1" xfId="0" applyFont="1" applyBorder="1" applyProtection="1"/>
    <xf numFmtId="165" fontId="20" fillId="0" borderId="1" xfId="0" applyNumberFormat="1" applyFont="1" applyBorder="1" applyProtection="1"/>
    <xf numFmtId="0" fontId="4" fillId="0" borderId="0" xfId="0" applyFont="1" applyProtection="1"/>
    <xf numFmtId="0" fontId="0" fillId="0" borderId="7" xfId="0" applyBorder="1" applyProtection="1"/>
    <xf numFmtId="0" fontId="12" fillId="0" borderId="8" xfId="0" applyFont="1" applyBorder="1" applyProtection="1"/>
    <xf numFmtId="0" fontId="12" fillId="0" borderId="8" xfId="0" applyFont="1" applyBorder="1" applyAlignment="1" applyProtection="1">
      <alignment horizontal="center"/>
    </xf>
    <xf numFmtId="0" fontId="27" fillId="0" borderId="9" xfId="0" applyFont="1" applyFill="1" applyBorder="1" applyProtection="1"/>
    <xf numFmtId="0" fontId="0" fillId="0" borderId="10" xfId="0" applyBorder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2" fillId="0" borderId="11" xfId="0" applyFont="1" applyBorder="1" applyProtection="1"/>
    <xf numFmtId="0" fontId="4" fillId="0" borderId="12" xfId="0" applyFont="1" applyFill="1" applyBorder="1" applyProtection="1"/>
    <xf numFmtId="0" fontId="12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/>
    </xf>
    <xf numFmtId="0" fontId="12" fillId="0" borderId="13" xfId="0" applyFont="1" applyFill="1" applyBorder="1" applyProtection="1"/>
    <xf numFmtId="0" fontId="0" fillId="0" borderId="2" xfId="0" applyBorder="1" applyProtection="1"/>
    <xf numFmtId="0" fontId="0" fillId="0" borderId="10" xfId="0" applyFill="1" applyBorder="1" applyProtection="1"/>
    <xf numFmtId="0" fontId="28" fillId="0" borderId="14" xfId="0" applyFont="1" applyFill="1" applyBorder="1" applyProtection="1"/>
    <xf numFmtId="0" fontId="0" fillId="0" borderId="15" xfId="0" applyFill="1" applyBorder="1" applyProtection="1"/>
    <xf numFmtId="0" fontId="28" fillId="0" borderId="16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3" xfId="0" applyFill="1" applyBorder="1" applyProtection="1"/>
    <xf numFmtId="0" fontId="4" fillId="0" borderId="5" xfId="0" applyFont="1" applyFill="1" applyBorder="1" applyProtection="1"/>
    <xf numFmtId="0" fontId="0" fillId="0" borderId="6" xfId="0" applyFill="1" applyBorder="1" applyProtection="1"/>
    <xf numFmtId="0" fontId="4" fillId="0" borderId="17" xfId="0" applyFont="1" applyFill="1" applyBorder="1" applyProtection="1"/>
    <xf numFmtId="0" fontId="10" fillId="0" borderId="0" xfId="0" applyFont="1" applyProtection="1"/>
    <xf numFmtId="0" fontId="10" fillId="0" borderId="0" xfId="0" applyFont="1" applyFill="1" applyProtection="1"/>
    <xf numFmtId="0" fontId="0" fillId="0" borderId="0" xfId="0" applyProtection="1"/>
    <xf numFmtId="0" fontId="0" fillId="0" borderId="18" xfId="0" applyBorder="1" applyProtection="1"/>
    <xf numFmtId="0" fontId="12" fillId="0" borderId="5" xfId="0" applyFont="1" applyBorder="1" applyProtection="1"/>
    <xf numFmtId="0" fontId="12" fillId="0" borderId="5" xfId="0" applyFont="1" applyBorder="1" applyAlignment="1" applyProtection="1">
      <alignment horizontal="center"/>
    </xf>
    <xf numFmtId="0" fontId="12" fillId="0" borderId="19" xfId="0" applyFont="1" applyBorder="1" applyProtection="1"/>
    <xf numFmtId="0" fontId="12" fillId="0" borderId="1" xfId="0" applyFont="1" applyBorder="1" applyProtection="1"/>
    <xf numFmtId="0" fontId="12" fillId="0" borderId="1" xfId="0" applyFont="1" applyBorder="1" applyAlignment="1" applyProtection="1">
      <alignment horizontal="center"/>
    </xf>
    <xf numFmtId="0" fontId="12" fillId="0" borderId="13" xfId="0" applyFont="1" applyBorder="1" applyProtection="1"/>
    <xf numFmtId="0" fontId="0" fillId="0" borderId="18" xfId="0" applyFill="1" applyBorder="1" applyProtection="1"/>
    <xf numFmtId="0" fontId="0" fillId="0" borderId="5" xfId="0" applyFill="1" applyBorder="1" applyProtection="1"/>
    <xf numFmtId="0" fontId="23" fillId="0" borderId="5" xfId="0" applyFont="1" applyFill="1" applyBorder="1" applyProtection="1"/>
    <xf numFmtId="0" fontId="0" fillId="0" borderId="20" xfId="0" applyFill="1" applyBorder="1" applyProtection="1"/>
    <xf numFmtId="0" fontId="0" fillId="0" borderId="1" xfId="0" applyFill="1" applyBorder="1" applyProtection="1"/>
    <xf numFmtId="0" fontId="23" fillId="0" borderId="1" xfId="0" applyFont="1" applyFill="1" applyBorder="1" applyProtection="1"/>
    <xf numFmtId="0" fontId="0" fillId="0" borderId="21" xfId="0" applyFill="1" applyBorder="1" applyProtection="1"/>
    <xf numFmtId="0" fontId="13" fillId="0" borderId="0" xfId="0" quotePrefix="1" applyFont="1"/>
    <xf numFmtId="0" fontId="16" fillId="0" borderId="0" xfId="0" applyFont="1" applyFill="1" applyBorder="1" applyProtection="1"/>
    <xf numFmtId="1" fontId="0" fillId="0" borderId="3" xfId="0" applyNumberFormat="1" applyFill="1" applyBorder="1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8" fillId="2" borderId="0" xfId="1" applyFill="1" applyAlignment="1" applyProtection="1">
      <alignment horizontal="left"/>
    </xf>
    <xf numFmtId="0" fontId="0" fillId="2" borderId="3" xfId="0" applyFill="1" applyBorder="1" applyProtection="1"/>
    <xf numFmtId="0" fontId="23" fillId="2" borderId="3" xfId="0" applyFont="1" applyFill="1" applyBorder="1" applyProtection="1"/>
    <xf numFmtId="0" fontId="0" fillId="2" borderId="4" xfId="0" applyFill="1" applyBorder="1" applyProtection="1"/>
    <xf numFmtId="0" fontId="23" fillId="2" borderId="4" xfId="0" applyFont="1" applyFill="1" applyBorder="1" applyProtection="1"/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12" fillId="0" borderId="22" xfId="0" applyFont="1" applyBorder="1" applyAlignment="1" applyProtection="1">
      <alignment horizontal="center"/>
    </xf>
    <xf numFmtId="0" fontId="13" fillId="0" borderId="23" xfId="0" applyFont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>
      <alignment horizontal="center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26" xfId="0" applyFill="1" applyBorder="1" applyProtection="1"/>
    <xf numFmtId="0" fontId="27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12" fillId="0" borderId="9" xfId="0" applyFont="1" applyBorder="1" applyProtection="1"/>
    <xf numFmtId="0" fontId="0" fillId="2" borderId="26" xfId="0" applyFill="1" applyBorder="1" applyProtection="1">
      <protection locked="0"/>
    </xf>
    <xf numFmtId="0" fontId="0" fillId="0" borderId="19" xfId="0" applyFill="1" applyBorder="1" applyProtection="1"/>
    <xf numFmtId="0" fontId="0" fillId="0" borderId="13" xfId="0" applyFill="1" applyBorder="1" applyProtection="1"/>
    <xf numFmtId="0" fontId="0" fillId="2" borderId="27" xfId="0" applyFill="1" applyBorder="1" applyProtection="1">
      <protection locked="0"/>
    </xf>
    <xf numFmtId="167" fontId="0" fillId="2" borderId="3" xfId="0" applyNumberFormat="1" applyFill="1" applyBorder="1" applyAlignment="1" applyProtection="1">
      <alignment horizontal="center"/>
    </xf>
    <xf numFmtId="0" fontId="0" fillId="0" borderId="7" xfId="0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3" fillId="0" borderId="0" xfId="0" applyFont="1" applyBorder="1" applyProtection="1"/>
    <xf numFmtId="0" fontId="4" fillId="0" borderId="0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Protection="1"/>
    <xf numFmtId="0" fontId="12" fillId="0" borderId="6" xfId="0" applyFont="1" applyFill="1" applyBorder="1" applyProtection="1"/>
    <xf numFmtId="0" fontId="12" fillId="0" borderId="6" xfId="0" applyFont="1" applyFill="1" applyBorder="1" applyAlignment="1" applyProtection="1">
      <alignment horizontal="center"/>
    </xf>
    <xf numFmtId="0" fontId="0" fillId="0" borderId="6" xfId="0" applyBorder="1" applyProtection="1"/>
    <xf numFmtId="0" fontId="29" fillId="0" borderId="0" xfId="0" applyFont="1" applyFill="1" applyBorder="1" applyAlignment="1" applyProtection="1">
      <alignment horizontal="left"/>
    </xf>
    <xf numFmtId="0" fontId="4" fillId="0" borderId="28" xfId="0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1" fontId="0" fillId="0" borderId="6" xfId="0" applyNumberForma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center" vertical="center"/>
    </xf>
    <xf numFmtId="0" fontId="29" fillId="0" borderId="29" xfId="0" applyFont="1" applyFill="1" applyBorder="1" applyAlignment="1" applyProtection="1">
      <alignment horizontal="left"/>
    </xf>
    <xf numFmtId="0" fontId="12" fillId="0" borderId="30" xfId="0" applyFont="1" applyFill="1" applyBorder="1" applyProtection="1"/>
    <xf numFmtId="0" fontId="0" fillId="0" borderId="31" xfId="0" applyBorder="1" applyProtection="1"/>
    <xf numFmtId="0" fontId="0" fillId="0" borderId="3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/>
    </xf>
    <xf numFmtId="1" fontId="0" fillId="0" borderId="3" xfId="0" applyNumberFormat="1" applyFill="1" applyBorder="1" applyAlignment="1" applyProtection="1">
      <alignment horizontal="center" vertical="center"/>
    </xf>
    <xf numFmtId="0" fontId="29" fillId="0" borderId="1" xfId="0" applyFont="1" applyBorder="1" applyProtection="1"/>
    <xf numFmtId="0" fontId="6" fillId="0" borderId="0" xfId="0" applyFont="1" applyAlignment="1">
      <alignment vertical="center"/>
    </xf>
    <xf numFmtId="0" fontId="29" fillId="0" borderId="1" xfId="0" applyFont="1" applyBorder="1"/>
    <xf numFmtId="1" fontId="0" fillId="0" borderId="0" xfId="0" applyNumberFormat="1"/>
    <xf numFmtId="0" fontId="12" fillId="0" borderId="32" xfId="0" applyFont="1" applyBorder="1" applyProtection="1"/>
    <xf numFmtId="166" fontId="0" fillId="2" borderId="3" xfId="0" applyNumberFormat="1" applyFill="1" applyBorder="1" applyAlignment="1" applyProtection="1">
      <alignment horizontal="center"/>
      <protection locked="0"/>
    </xf>
    <xf numFmtId="166" fontId="0" fillId="2" borderId="4" xfId="0" applyNumberFormat="1" applyFill="1" applyBorder="1" applyAlignment="1" applyProtection="1">
      <alignment horizontal="center"/>
      <protection locked="0"/>
    </xf>
    <xf numFmtId="0" fontId="17" fillId="2" borderId="3" xfId="0" applyFont="1" applyFill="1" applyBorder="1" applyProtection="1">
      <protection locked="0"/>
    </xf>
    <xf numFmtId="166" fontId="0" fillId="0" borderId="3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3" fillId="2" borderId="33" xfId="0" applyFont="1" applyFill="1" applyBorder="1" applyAlignment="1" applyProtection="1">
      <alignment horizontal="center"/>
      <protection locked="0"/>
    </xf>
    <xf numFmtId="0" fontId="23" fillId="2" borderId="34" xfId="0" applyFont="1" applyFill="1" applyBorder="1" applyAlignment="1" applyProtection="1">
      <alignment horizontal="center"/>
      <protection locked="0"/>
    </xf>
    <xf numFmtId="0" fontId="23" fillId="2" borderId="35" xfId="0" applyFont="1" applyFill="1" applyBorder="1" applyAlignment="1" applyProtection="1">
      <alignment horizontal="center"/>
      <protection locked="0"/>
    </xf>
    <xf numFmtId="0" fontId="23" fillId="2" borderId="36" xfId="0" applyFont="1" applyFill="1" applyBorder="1" applyAlignment="1" applyProtection="1">
      <alignment horizontal="center"/>
      <protection locked="0"/>
    </xf>
    <xf numFmtId="0" fontId="23" fillId="2" borderId="17" xfId="0" applyFont="1" applyFill="1" applyBorder="1" applyAlignment="1" applyProtection="1">
      <alignment horizontal="center"/>
      <protection locked="0"/>
    </xf>
    <xf numFmtId="0" fontId="23" fillId="2" borderId="37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91"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'Muster Feld A'!$E$26" fmlaRange="Daten!$A$3:$A$9" noThreeD="1" sel="6" val="0"/>
</file>

<file path=xl/ctrlProps/ctrlProp10.xml><?xml version="1.0" encoding="utf-8"?>
<formControlPr xmlns="http://schemas.microsoft.com/office/spreadsheetml/2009/9/main" objectType="Drop" dropStyle="combo" dx="22" fmlaLink="'Muster Feld A'!$E$37" fmlaRange="Daten!$A$3:$A$9" noThreeD="1" sel="3" val="0"/>
</file>

<file path=xl/ctrlProps/ctrlProp100.xml><?xml version="1.0" encoding="utf-8"?>
<formControlPr xmlns="http://schemas.microsoft.com/office/spreadsheetml/2009/9/main" objectType="Drop" dropStyle="combo" dx="22" fmlaLink="Feld_E!$E$58" fmlaRange="Daten!$A$19:$A$22" noThreeD="1" sel="1" val="0"/>
</file>

<file path=xl/ctrlProps/ctrlProp11.xml><?xml version="1.0" encoding="utf-8"?>
<formControlPr xmlns="http://schemas.microsoft.com/office/spreadsheetml/2009/9/main" objectType="Drop" dropStyle="combo" dx="22" fmlaLink="'Muster Feld A'!$E$40" fmlaRange="Daten!$A$3:$A$9" noThreeD="1" sel="2" val="0"/>
</file>

<file path=xl/ctrlProps/ctrlProp12.xml><?xml version="1.0" encoding="utf-8"?>
<formControlPr xmlns="http://schemas.microsoft.com/office/spreadsheetml/2009/9/main" objectType="Drop" dropStyle="combo" dx="22" fmlaLink="'Muster Feld A'!$E$41" fmlaRange="Daten!$A$3:$A$9" noThreeD="1" sel="2" val="0"/>
</file>

<file path=xl/ctrlProps/ctrlProp13.xml><?xml version="1.0" encoding="utf-8"?>
<formControlPr xmlns="http://schemas.microsoft.com/office/spreadsheetml/2009/9/main" objectType="Drop" dropStyle="combo" dx="22" fmlaLink="'Muster Feld A'!$E$42" fmlaRange="Daten!$A$3:$A$9" noThreeD="1" sel="2" val="0"/>
</file>

<file path=xl/ctrlProps/ctrlProp14.xml><?xml version="1.0" encoding="utf-8"?>
<formControlPr xmlns="http://schemas.microsoft.com/office/spreadsheetml/2009/9/main" objectType="Drop" dropStyle="combo" dx="22" fmlaLink="'Muster Feld A'!$E$43" fmlaRange="Daten!$A$3:$A$9" noThreeD="1" sel="6" val="0"/>
</file>

<file path=xl/ctrlProps/ctrlProp15.xml><?xml version="1.0" encoding="utf-8"?>
<formControlPr xmlns="http://schemas.microsoft.com/office/spreadsheetml/2009/9/main" objectType="Drop" dropStyle="combo" dx="22" fmlaLink="'Muster Feld A'!$E$44" fmlaRange="Daten!$A$3:$A$9" noThreeD="1" sel="2" val="0"/>
</file>

<file path=xl/ctrlProps/ctrlProp16.xml><?xml version="1.0" encoding="utf-8"?>
<formControlPr xmlns="http://schemas.microsoft.com/office/spreadsheetml/2009/9/main" objectType="Drop" dropStyle="combo" dx="22" fmlaLink="'Muster Feld A'!$E$47" fmlaRange="Daten!$A$3:$A$9" noThreeD="1" sel="1" val="0"/>
</file>

<file path=xl/ctrlProps/ctrlProp17.xml><?xml version="1.0" encoding="utf-8"?>
<formControlPr xmlns="http://schemas.microsoft.com/office/spreadsheetml/2009/9/main" objectType="Drop" dropStyle="combo" dx="22" fmlaLink="'Muster Feld A'!$E$48" fmlaRange="Daten!$A$3:$A$9" noThreeD="1" sel="1" val="0"/>
</file>

<file path=xl/ctrlProps/ctrlProp18.xml><?xml version="1.0" encoding="utf-8"?>
<formControlPr xmlns="http://schemas.microsoft.com/office/spreadsheetml/2009/9/main" objectType="Drop" dropStyle="combo" dx="22" fmlaLink="'Muster Feld A'!$E$49" fmlaRange="Daten!$A$3:$A$9" noThreeD="1" sel="1" val="0"/>
</file>

<file path=xl/ctrlProps/ctrlProp19.xml><?xml version="1.0" encoding="utf-8"?>
<formControlPr xmlns="http://schemas.microsoft.com/office/spreadsheetml/2009/9/main" objectType="Drop" dropStyle="combo" dx="22" fmlaLink="'Muster Feld A'!$E$50" fmlaRange="Daten!$A$3:$A$9" noThreeD="1" sel="1" val="0"/>
</file>

<file path=xl/ctrlProps/ctrlProp2.xml><?xml version="1.0" encoding="utf-8"?>
<formControlPr xmlns="http://schemas.microsoft.com/office/spreadsheetml/2009/9/main" objectType="Drop" dropStyle="combo" dx="22" fmlaLink="'Muster Feld A'!$E$27" fmlaRange="Daten!$A$3:$A$9" noThreeD="1" sel="7" val="0"/>
</file>

<file path=xl/ctrlProps/ctrlProp20.xml><?xml version="1.0" encoding="utf-8"?>
<formControlPr xmlns="http://schemas.microsoft.com/office/spreadsheetml/2009/9/main" objectType="Drop" dropStyle="combo" dx="22" fmlaLink="'Muster Feld A'!$E$51" fmlaRange="Daten!$A$3:$A$9" noThreeD="1" sel="1" val="0"/>
</file>

<file path=xl/ctrlProps/ctrlProp21.xml><?xml version="1.0" encoding="utf-8"?>
<formControlPr xmlns="http://schemas.microsoft.com/office/spreadsheetml/2009/9/main" objectType="Drop" dropStyle="combo" dx="22" fmlaLink="'Muster Feld A'!$E$54" fmlaRange="Daten!$A$3:$A$9" noThreeD="1" sel="1" val="0"/>
</file>

<file path=xl/ctrlProps/ctrlProp22.xml><?xml version="1.0" encoding="utf-8"?>
<formControlPr xmlns="http://schemas.microsoft.com/office/spreadsheetml/2009/9/main" objectType="Drop" dropStyle="combo" dx="22" fmlaLink="'Muster Feld A'!$E$55" fmlaRange="Daten!$A$3:$A$9" noThreeD="1" sel="1" val="0"/>
</file>

<file path=xl/ctrlProps/ctrlProp23.xml><?xml version="1.0" encoding="utf-8"?>
<formControlPr xmlns="http://schemas.microsoft.com/office/spreadsheetml/2009/9/main" objectType="Drop" dropStyle="combo" dx="22" fmlaLink="'Muster Feld A'!$E$56" fmlaRange="Daten!$A$3:$A$9" noThreeD="1" sel="1" val="0"/>
</file>

<file path=xl/ctrlProps/ctrlProp24.xml><?xml version="1.0" encoding="utf-8"?>
<formControlPr xmlns="http://schemas.microsoft.com/office/spreadsheetml/2009/9/main" objectType="Drop" dropStyle="combo" dx="22" fmlaLink="'Muster Feld A'!$E$57" fmlaRange="Daten!$A$3:$A$9" noThreeD="1" sel="1" val="0"/>
</file>

<file path=xl/ctrlProps/ctrlProp25.xml><?xml version="1.0" encoding="utf-8"?>
<formControlPr xmlns="http://schemas.microsoft.com/office/spreadsheetml/2009/9/main" objectType="Drop" dropStyle="combo" dx="22" fmlaLink="'Muster Feld A'!$E$58" fmlaRange="Daten!$A$3:$A$9" noThreeD="1" sel="1" val="0"/>
</file>

<file path=xl/ctrlProps/ctrlProp26.xml><?xml version="1.0" encoding="utf-8"?>
<formControlPr xmlns="http://schemas.microsoft.com/office/spreadsheetml/2009/9/main" objectType="Drop" dropStyle="combo" dx="22" fmlaLink="Feld_A!$E$26" fmlaRange="Daten!$A$3:$A$9" noThreeD="1" sel="1" val="0"/>
</file>

<file path=xl/ctrlProps/ctrlProp27.xml><?xml version="1.0" encoding="utf-8"?>
<formControlPr xmlns="http://schemas.microsoft.com/office/spreadsheetml/2009/9/main" objectType="Drop" dropStyle="combo" dx="22" fmlaLink="Feld_A!$E$27" fmlaRange="Daten!$A$3:$A$9" noThreeD="1" sel="1" val="0"/>
</file>

<file path=xl/ctrlProps/ctrlProp28.xml><?xml version="1.0" encoding="utf-8"?>
<formControlPr xmlns="http://schemas.microsoft.com/office/spreadsheetml/2009/9/main" objectType="Drop" dropStyle="combo" dx="22" fmlaLink="Feld_A!$E$28" fmlaRange="Daten!$A$3:$A$9" noThreeD="1" sel="1" val="0"/>
</file>

<file path=xl/ctrlProps/ctrlProp29.xml><?xml version="1.0" encoding="utf-8"?>
<formControlPr xmlns="http://schemas.microsoft.com/office/spreadsheetml/2009/9/main" objectType="Drop" dropStyle="combo" dx="22" fmlaLink="Feld_A!$E$29" fmlaRange="Daten!$A$3:$A$9" noThreeD="1" sel="1" val="0"/>
</file>

<file path=xl/ctrlProps/ctrlProp3.xml><?xml version="1.0" encoding="utf-8"?>
<formControlPr xmlns="http://schemas.microsoft.com/office/spreadsheetml/2009/9/main" objectType="Drop" dropStyle="combo" dx="22" fmlaLink="'Muster Feld A'!$E$28" fmlaRange="Daten!$A$3:$A$9" noThreeD="1" sel="2" val="0"/>
</file>

<file path=xl/ctrlProps/ctrlProp30.xml><?xml version="1.0" encoding="utf-8"?>
<formControlPr xmlns="http://schemas.microsoft.com/office/spreadsheetml/2009/9/main" objectType="Drop" dropStyle="combo" dx="22" fmlaLink="Feld_A!$E$30" fmlaRange="Daten!$A$3:$A$9" noThreeD="1" sel="1" val="0"/>
</file>

<file path=xl/ctrlProps/ctrlProp31.xml><?xml version="1.0" encoding="utf-8"?>
<formControlPr xmlns="http://schemas.microsoft.com/office/spreadsheetml/2009/9/main" objectType="Drop" dropStyle="combo" dx="22" fmlaLink="Feld_A!$E$33" fmlaRange="Daten!$A$3:$A$9" noThreeD="1" sel="1" val="0"/>
</file>

<file path=xl/ctrlProps/ctrlProp32.xml><?xml version="1.0" encoding="utf-8"?>
<formControlPr xmlns="http://schemas.microsoft.com/office/spreadsheetml/2009/9/main" objectType="Drop" dropStyle="combo" dx="22" fmlaLink="Feld_A!$E$34" fmlaRange="Daten!$A$3:$A$9" noThreeD="1" sel="1" val="0"/>
</file>

<file path=xl/ctrlProps/ctrlProp33.xml><?xml version="1.0" encoding="utf-8"?>
<formControlPr xmlns="http://schemas.microsoft.com/office/spreadsheetml/2009/9/main" objectType="Drop" dropStyle="combo" dx="22" fmlaLink="Feld_A!$E$35" fmlaRange="Daten!$A$3:$A$9" noThreeD="1" sel="1" val="0"/>
</file>

<file path=xl/ctrlProps/ctrlProp34.xml><?xml version="1.0" encoding="utf-8"?>
<formControlPr xmlns="http://schemas.microsoft.com/office/spreadsheetml/2009/9/main" objectType="Drop" dropStyle="combo" dx="22" fmlaLink="Feld_A!$E$36" fmlaRange="Daten!$A$3:$A$9" noThreeD="1" sel="1" val="0"/>
</file>

<file path=xl/ctrlProps/ctrlProp35.xml><?xml version="1.0" encoding="utf-8"?>
<formControlPr xmlns="http://schemas.microsoft.com/office/spreadsheetml/2009/9/main" objectType="Drop" dropStyle="combo" dx="22" fmlaLink="Feld_A!$E$37" fmlaRange="Daten!$A$3:$A$9" noThreeD="1" sel="1" val="0"/>
</file>

<file path=xl/ctrlProps/ctrlProp36.xml><?xml version="1.0" encoding="utf-8"?>
<formControlPr xmlns="http://schemas.microsoft.com/office/spreadsheetml/2009/9/main" objectType="Drop" dropStyle="combo" dx="22" fmlaLink="Feld_A!$E$40" fmlaRange="Daten!$A$3:$A$9" noThreeD="1" sel="1" val="0"/>
</file>

<file path=xl/ctrlProps/ctrlProp37.xml><?xml version="1.0" encoding="utf-8"?>
<formControlPr xmlns="http://schemas.microsoft.com/office/spreadsheetml/2009/9/main" objectType="Drop" dropStyle="combo" dx="22" fmlaLink="Feld_A!$E$41" fmlaRange="Daten!$A$3:$A$9" noThreeD="1" sel="1" val="0"/>
</file>

<file path=xl/ctrlProps/ctrlProp38.xml><?xml version="1.0" encoding="utf-8"?>
<formControlPr xmlns="http://schemas.microsoft.com/office/spreadsheetml/2009/9/main" objectType="Drop" dropStyle="combo" dx="22" fmlaLink="Feld_A!$E$42" fmlaRange="Daten!$A$3:$A$9" noThreeD="1" sel="1" val="0"/>
</file>

<file path=xl/ctrlProps/ctrlProp39.xml><?xml version="1.0" encoding="utf-8"?>
<formControlPr xmlns="http://schemas.microsoft.com/office/spreadsheetml/2009/9/main" objectType="Drop" dropStyle="combo" dx="22" fmlaLink="Feld_A!$E$43" fmlaRange="Daten!$A$3:$A$9" noThreeD="1" sel="1" val="0"/>
</file>

<file path=xl/ctrlProps/ctrlProp4.xml><?xml version="1.0" encoding="utf-8"?>
<formControlPr xmlns="http://schemas.microsoft.com/office/spreadsheetml/2009/9/main" objectType="Drop" dropStyle="combo" dx="22" fmlaLink="'Muster Feld A'!$E$29" fmlaRange="Daten!$A$3:$A$9" noThreeD="1" sel="6" val="0"/>
</file>

<file path=xl/ctrlProps/ctrlProp40.xml><?xml version="1.0" encoding="utf-8"?>
<formControlPr xmlns="http://schemas.microsoft.com/office/spreadsheetml/2009/9/main" objectType="Drop" dropStyle="combo" dx="22" fmlaLink="Feld_A!$E$44" fmlaRange="Daten!$A$3:$A$9" noThreeD="1" sel="1" val="0"/>
</file>

<file path=xl/ctrlProps/ctrlProp41.xml><?xml version="1.0" encoding="utf-8"?>
<formControlPr xmlns="http://schemas.microsoft.com/office/spreadsheetml/2009/9/main" objectType="Drop" dropStyle="combo" dx="22" fmlaLink="Feld_A!$E$47" fmlaRange="Daten!$A$3:$A$9" noThreeD="1" sel="1" val="0"/>
</file>

<file path=xl/ctrlProps/ctrlProp42.xml><?xml version="1.0" encoding="utf-8"?>
<formControlPr xmlns="http://schemas.microsoft.com/office/spreadsheetml/2009/9/main" objectType="Drop" dropStyle="combo" dx="22" fmlaLink="Feld_A!$E$48" fmlaRange="Daten!$A$3:$A$9" noThreeD="1" sel="1" val="0"/>
</file>

<file path=xl/ctrlProps/ctrlProp43.xml><?xml version="1.0" encoding="utf-8"?>
<formControlPr xmlns="http://schemas.microsoft.com/office/spreadsheetml/2009/9/main" objectType="Drop" dropStyle="combo" dx="22" fmlaLink="Feld_A!$E$49" fmlaRange="Daten!$A$3:$A$9" noThreeD="1" sel="1" val="0"/>
</file>

<file path=xl/ctrlProps/ctrlProp44.xml><?xml version="1.0" encoding="utf-8"?>
<formControlPr xmlns="http://schemas.microsoft.com/office/spreadsheetml/2009/9/main" objectType="Drop" dropStyle="combo" dx="22" fmlaLink="Feld_A!$E$50" fmlaRange="Daten!$A$3:$A$9" noThreeD="1" sel="1" val="0"/>
</file>

<file path=xl/ctrlProps/ctrlProp45.xml><?xml version="1.0" encoding="utf-8"?>
<formControlPr xmlns="http://schemas.microsoft.com/office/spreadsheetml/2009/9/main" objectType="Drop" dropStyle="combo" dx="22" fmlaLink="Feld_A!$E$51" fmlaRange="Daten!$A$3:$A$9" noThreeD="1" sel="1" val="0"/>
</file>

<file path=xl/ctrlProps/ctrlProp46.xml><?xml version="1.0" encoding="utf-8"?>
<formControlPr xmlns="http://schemas.microsoft.com/office/spreadsheetml/2009/9/main" objectType="Drop" dropStyle="combo" dx="22" fmlaLink="Feld_A!$E$54" fmlaRange="Daten!$A$3:$A$9" noThreeD="1" sel="1" val="0"/>
</file>

<file path=xl/ctrlProps/ctrlProp47.xml><?xml version="1.0" encoding="utf-8"?>
<formControlPr xmlns="http://schemas.microsoft.com/office/spreadsheetml/2009/9/main" objectType="Drop" dropStyle="combo" dx="22" fmlaLink="Feld_A!$E$55" fmlaRange="Daten!$A$3:$A$9" noThreeD="1" sel="1" val="0"/>
</file>

<file path=xl/ctrlProps/ctrlProp48.xml><?xml version="1.0" encoding="utf-8"?>
<formControlPr xmlns="http://schemas.microsoft.com/office/spreadsheetml/2009/9/main" objectType="Drop" dropStyle="combo" dx="22" fmlaLink="Feld_A!$E$56" fmlaRange="Daten!$A$3:$A$9" noThreeD="1" sel="1" val="0"/>
</file>

<file path=xl/ctrlProps/ctrlProp49.xml><?xml version="1.0" encoding="utf-8"?>
<formControlPr xmlns="http://schemas.microsoft.com/office/spreadsheetml/2009/9/main" objectType="Drop" dropStyle="combo" dx="22" fmlaLink="Feld_A!$E$57" fmlaRange="Daten!$A$3:$A$9" noThreeD="1" sel="1" val="0"/>
</file>

<file path=xl/ctrlProps/ctrlProp5.xml><?xml version="1.0" encoding="utf-8"?>
<formControlPr xmlns="http://schemas.microsoft.com/office/spreadsheetml/2009/9/main" objectType="Drop" dropStyle="combo" dx="22" fmlaLink="'Muster Feld A'!$E$30" fmlaRange="Daten!$A$3:$A$9" noThreeD="1" sel="6" val="0"/>
</file>

<file path=xl/ctrlProps/ctrlProp50.xml><?xml version="1.0" encoding="utf-8"?>
<formControlPr xmlns="http://schemas.microsoft.com/office/spreadsheetml/2009/9/main" objectType="Drop" dropStyle="combo" dx="22" fmlaLink="Feld_A!$E$58" fmlaRange="Daten!$A$3:$A$9" noThreeD="1" sel="1" val="0"/>
</file>

<file path=xl/ctrlProps/ctrlProp51.xml><?xml version="1.0" encoding="utf-8"?>
<formControlPr xmlns="http://schemas.microsoft.com/office/spreadsheetml/2009/9/main" objectType="Drop" dropLines="6" dropStyle="combo" dx="22" fmlaLink="Feld_D!$E$26" fmlaRange="Daten!$A$12:$A$16" noThreeD="1" sel="1" val="0"/>
</file>

<file path=xl/ctrlProps/ctrlProp52.xml><?xml version="1.0" encoding="utf-8"?>
<formControlPr xmlns="http://schemas.microsoft.com/office/spreadsheetml/2009/9/main" objectType="Drop" dropStyle="combo" dx="22" fmlaLink="Feld_D!$E$27" fmlaRange="Daten!$A$12:$A$16" noThreeD="1" sel="1" val="0"/>
</file>

<file path=xl/ctrlProps/ctrlProp53.xml><?xml version="1.0" encoding="utf-8"?>
<formControlPr xmlns="http://schemas.microsoft.com/office/spreadsheetml/2009/9/main" objectType="Drop" dropStyle="combo" dx="22" fmlaLink="Feld_D!$E$28" fmlaRange="Daten!$A$12:$A$16" noThreeD="1" sel="1" val="0"/>
</file>

<file path=xl/ctrlProps/ctrlProp54.xml><?xml version="1.0" encoding="utf-8"?>
<formControlPr xmlns="http://schemas.microsoft.com/office/spreadsheetml/2009/9/main" objectType="Drop" dropStyle="combo" dx="22" fmlaLink="Feld_D!$E$29" fmlaRange="Daten!$A$12:$A$16" noThreeD="1" sel="1" val="0"/>
</file>

<file path=xl/ctrlProps/ctrlProp55.xml><?xml version="1.0" encoding="utf-8"?>
<formControlPr xmlns="http://schemas.microsoft.com/office/spreadsheetml/2009/9/main" objectType="Drop" dropStyle="combo" dx="22" fmlaLink="Feld_D!$E$30" fmlaRange="Daten!$A$12:$A$16" noThreeD="1" sel="1" val="0"/>
</file>

<file path=xl/ctrlProps/ctrlProp56.xml><?xml version="1.0" encoding="utf-8"?>
<formControlPr xmlns="http://schemas.microsoft.com/office/spreadsheetml/2009/9/main" objectType="Drop" dropStyle="combo" dx="22" fmlaLink="Feld_D!$E$33" fmlaRange="Daten!$A$12:$A$16" noThreeD="1" sel="1" val="0"/>
</file>

<file path=xl/ctrlProps/ctrlProp57.xml><?xml version="1.0" encoding="utf-8"?>
<formControlPr xmlns="http://schemas.microsoft.com/office/spreadsheetml/2009/9/main" objectType="Drop" dropStyle="combo" dx="22" fmlaLink="Feld_D!$E$34" fmlaRange="Daten!$A$12:$A$16" noThreeD="1" sel="1" val="0"/>
</file>

<file path=xl/ctrlProps/ctrlProp58.xml><?xml version="1.0" encoding="utf-8"?>
<formControlPr xmlns="http://schemas.microsoft.com/office/spreadsheetml/2009/9/main" objectType="Drop" dropStyle="combo" dx="22" fmlaLink="Feld_D!$E$35" fmlaRange="Daten!$A$12:$A$16" noThreeD="1" sel="1" val="0"/>
</file>

<file path=xl/ctrlProps/ctrlProp59.xml><?xml version="1.0" encoding="utf-8"?>
<formControlPr xmlns="http://schemas.microsoft.com/office/spreadsheetml/2009/9/main" objectType="Drop" dropStyle="combo" dx="22" fmlaLink="Feld_D!$E$36" fmlaRange="Daten!$A$12:$A$16" noThreeD="1" sel="1" val="0"/>
</file>

<file path=xl/ctrlProps/ctrlProp6.xml><?xml version="1.0" encoding="utf-8"?>
<formControlPr xmlns="http://schemas.microsoft.com/office/spreadsheetml/2009/9/main" objectType="Drop" dropStyle="combo" dx="22" fmlaLink="'Muster Feld A'!$E$33" fmlaRange="Daten!$A$3:$A$9" noThreeD="1" sel="6" val="0"/>
</file>

<file path=xl/ctrlProps/ctrlProp60.xml><?xml version="1.0" encoding="utf-8"?>
<formControlPr xmlns="http://schemas.microsoft.com/office/spreadsheetml/2009/9/main" objectType="Drop" dropStyle="combo" dx="22" fmlaLink="Feld_D!$E$37" fmlaRange="Daten!$A$12:$A$16" noThreeD="1" sel="1" val="0"/>
</file>

<file path=xl/ctrlProps/ctrlProp61.xml><?xml version="1.0" encoding="utf-8"?>
<formControlPr xmlns="http://schemas.microsoft.com/office/spreadsheetml/2009/9/main" objectType="Drop" dropStyle="combo" dx="22" fmlaLink="Feld_D!$E$40" fmlaRange="Daten!$A$12:$A$16" noThreeD="1" sel="1" val="0"/>
</file>

<file path=xl/ctrlProps/ctrlProp62.xml><?xml version="1.0" encoding="utf-8"?>
<formControlPr xmlns="http://schemas.microsoft.com/office/spreadsheetml/2009/9/main" objectType="Drop" dropStyle="combo" dx="22" fmlaLink="Feld_D!$E$41" fmlaRange="Daten!$A$12:$A$16" noThreeD="1" sel="1" val="0"/>
</file>

<file path=xl/ctrlProps/ctrlProp63.xml><?xml version="1.0" encoding="utf-8"?>
<formControlPr xmlns="http://schemas.microsoft.com/office/spreadsheetml/2009/9/main" objectType="Drop" dropStyle="combo" dx="22" fmlaLink="Feld_D!$E$42" fmlaRange="Daten!$A$12:$A$16" noThreeD="1" sel="1" val="0"/>
</file>

<file path=xl/ctrlProps/ctrlProp64.xml><?xml version="1.0" encoding="utf-8"?>
<formControlPr xmlns="http://schemas.microsoft.com/office/spreadsheetml/2009/9/main" objectType="Drop" dropStyle="combo" dx="22" fmlaLink="Feld_D!$E$43" fmlaRange="Daten!$A$12:$A$16" noThreeD="1" sel="1" val="0"/>
</file>

<file path=xl/ctrlProps/ctrlProp65.xml><?xml version="1.0" encoding="utf-8"?>
<formControlPr xmlns="http://schemas.microsoft.com/office/spreadsheetml/2009/9/main" objectType="Drop" dropStyle="combo" dx="22" fmlaLink="Feld_D!$E$44" fmlaRange="Daten!$A$12:$A$16" noThreeD="1" sel="1" val="0"/>
</file>

<file path=xl/ctrlProps/ctrlProp66.xml><?xml version="1.0" encoding="utf-8"?>
<formControlPr xmlns="http://schemas.microsoft.com/office/spreadsheetml/2009/9/main" objectType="Drop" dropStyle="combo" dx="22" fmlaLink="Feld_D!$E$47" fmlaRange="Daten!$A$12:$A$16" noThreeD="1" sel="1" val="0"/>
</file>

<file path=xl/ctrlProps/ctrlProp67.xml><?xml version="1.0" encoding="utf-8"?>
<formControlPr xmlns="http://schemas.microsoft.com/office/spreadsheetml/2009/9/main" objectType="Drop" dropStyle="combo" dx="22" fmlaLink="Feld_D!$E$48" fmlaRange="Daten!$A$12:$A$16" noThreeD="1" sel="1" val="0"/>
</file>

<file path=xl/ctrlProps/ctrlProp68.xml><?xml version="1.0" encoding="utf-8"?>
<formControlPr xmlns="http://schemas.microsoft.com/office/spreadsheetml/2009/9/main" objectType="Drop" dropStyle="combo" dx="22" fmlaLink="Feld_D!$E$49" fmlaRange="Daten!$A$12:$A$16" noThreeD="1" sel="1" val="0"/>
</file>

<file path=xl/ctrlProps/ctrlProp69.xml><?xml version="1.0" encoding="utf-8"?>
<formControlPr xmlns="http://schemas.microsoft.com/office/spreadsheetml/2009/9/main" objectType="Drop" dropStyle="combo" dx="22" fmlaLink="Feld_D!$E$50" fmlaRange="Daten!$A$12:$A$16" noThreeD="1" sel="1" val="0"/>
</file>

<file path=xl/ctrlProps/ctrlProp7.xml><?xml version="1.0" encoding="utf-8"?>
<formControlPr xmlns="http://schemas.microsoft.com/office/spreadsheetml/2009/9/main" objectType="Drop" dropStyle="combo" dx="22" fmlaLink="'Muster Feld A'!$E$34" fmlaRange="Daten!$A$3:$A$9" noThreeD="1" sel="6" val="0"/>
</file>

<file path=xl/ctrlProps/ctrlProp70.xml><?xml version="1.0" encoding="utf-8"?>
<formControlPr xmlns="http://schemas.microsoft.com/office/spreadsheetml/2009/9/main" objectType="Drop" dropStyle="combo" dx="22" fmlaLink="Feld_D!$E$51" fmlaRange="Daten!$A$12:$A$16" noThreeD="1" sel="1" val="0"/>
</file>

<file path=xl/ctrlProps/ctrlProp71.xml><?xml version="1.0" encoding="utf-8"?>
<formControlPr xmlns="http://schemas.microsoft.com/office/spreadsheetml/2009/9/main" objectType="Drop" dropStyle="combo" dx="22" fmlaLink="Feld_D!$E$54" fmlaRange="Daten!$A$12:$A$16" noThreeD="1" sel="1" val="0"/>
</file>

<file path=xl/ctrlProps/ctrlProp72.xml><?xml version="1.0" encoding="utf-8"?>
<formControlPr xmlns="http://schemas.microsoft.com/office/spreadsheetml/2009/9/main" objectType="Drop" dropStyle="combo" dx="22" fmlaLink="Feld_D!$E$55" fmlaRange="Daten!$A$12:$A$16" noThreeD="1" sel="1" val="0"/>
</file>

<file path=xl/ctrlProps/ctrlProp73.xml><?xml version="1.0" encoding="utf-8"?>
<formControlPr xmlns="http://schemas.microsoft.com/office/spreadsheetml/2009/9/main" objectType="Drop" dropStyle="combo" dx="22" fmlaLink="Feld_D!$E$56" fmlaRange="Daten!$A$12:$A$16" noThreeD="1" sel="1" val="0"/>
</file>

<file path=xl/ctrlProps/ctrlProp74.xml><?xml version="1.0" encoding="utf-8"?>
<formControlPr xmlns="http://schemas.microsoft.com/office/spreadsheetml/2009/9/main" objectType="Drop" dropStyle="combo" dx="22" fmlaLink="Feld_D!$E$57" fmlaRange="Daten!$A$12:$A$16" noThreeD="1" sel="1" val="0"/>
</file>

<file path=xl/ctrlProps/ctrlProp75.xml><?xml version="1.0" encoding="utf-8"?>
<formControlPr xmlns="http://schemas.microsoft.com/office/spreadsheetml/2009/9/main" objectType="Drop" dropStyle="combo" dx="22" fmlaLink="Feld_D!$E$58" fmlaRange="Daten!$A$12:$A$16" noThreeD="1" sel="1" val="0"/>
</file>

<file path=xl/ctrlProps/ctrlProp76.xml><?xml version="1.0" encoding="utf-8"?>
<formControlPr xmlns="http://schemas.microsoft.com/office/spreadsheetml/2009/9/main" objectType="Drop" dropLines="6" dropStyle="combo" dx="22" fmlaLink="Feld_E!$E$26" fmlaRange="Daten!$A$19:$A$22" noThreeD="1" sel="1" val="0"/>
</file>

<file path=xl/ctrlProps/ctrlProp77.xml><?xml version="1.0" encoding="utf-8"?>
<formControlPr xmlns="http://schemas.microsoft.com/office/spreadsheetml/2009/9/main" objectType="Drop" dropStyle="combo" dx="22" fmlaLink="Feld_E!$E$27" fmlaRange="Daten!$A$19:$A$22" noThreeD="1" sel="1" val="0"/>
</file>

<file path=xl/ctrlProps/ctrlProp78.xml><?xml version="1.0" encoding="utf-8"?>
<formControlPr xmlns="http://schemas.microsoft.com/office/spreadsheetml/2009/9/main" objectType="Drop" dropStyle="combo" dx="22" fmlaLink="Feld_E!$E$28" fmlaRange="Daten!$A$19:$A$22" noThreeD="1" sel="1" val="0"/>
</file>

<file path=xl/ctrlProps/ctrlProp79.xml><?xml version="1.0" encoding="utf-8"?>
<formControlPr xmlns="http://schemas.microsoft.com/office/spreadsheetml/2009/9/main" objectType="Drop" dropStyle="combo" dx="22" fmlaLink="Feld_E!$E$29" fmlaRange="Daten!$A$19:$A$22" noThreeD="1" sel="1" val="0"/>
</file>

<file path=xl/ctrlProps/ctrlProp8.xml><?xml version="1.0" encoding="utf-8"?>
<formControlPr xmlns="http://schemas.microsoft.com/office/spreadsheetml/2009/9/main" objectType="Drop" dropStyle="combo" dx="22" fmlaLink="'Muster Feld A'!$E$35" fmlaRange="Daten!$A$3:$A$9" noThreeD="1" sel="7" val="0"/>
</file>

<file path=xl/ctrlProps/ctrlProp80.xml><?xml version="1.0" encoding="utf-8"?>
<formControlPr xmlns="http://schemas.microsoft.com/office/spreadsheetml/2009/9/main" objectType="Drop" dropStyle="combo" dx="22" fmlaLink="Feld_E!$E$30" fmlaRange="Daten!$A$19:$A$22" noThreeD="1" sel="1" val="0"/>
</file>

<file path=xl/ctrlProps/ctrlProp81.xml><?xml version="1.0" encoding="utf-8"?>
<formControlPr xmlns="http://schemas.microsoft.com/office/spreadsheetml/2009/9/main" objectType="Drop" dropStyle="combo" dx="22" fmlaLink="Feld_E!$E$33" fmlaRange="Daten!$A$19:$A$22" noThreeD="1" sel="1" val="0"/>
</file>

<file path=xl/ctrlProps/ctrlProp82.xml><?xml version="1.0" encoding="utf-8"?>
<formControlPr xmlns="http://schemas.microsoft.com/office/spreadsheetml/2009/9/main" objectType="Drop" dropStyle="combo" dx="22" fmlaLink="Feld_E!$E$34" fmlaRange="Daten!$A$19:$A$22" noThreeD="1" sel="1" val="0"/>
</file>

<file path=xl/ctrlProps/ctrlProp83.xml><?xml version="1.0" encoding="utf-8"?>
<formControlPr xmlns="http://schemas.microsoft.com/office/spreadsheetml/2009/9/main" objectType="Drop" dropStyle="combo" dx="22" fmlaLink="Feld_E!$E$35" fmlaRange="Daten!$A$19:$A$22" noThreeD="1" sel="1" val="0"/>
</file>

<file path=xl/ctrlProps/ctrlProp84.xml><?xml version="1.0" encoding="utf-8"?>
<formControlPr xmlns="http://schemas.microsoft.com/office/spreadsheetml/2009/9/main" objectType="Drop" dropStyle="combo" dx="22" fmlaLink="Feld_E!$E$36" fmlaRange="Daten!$A$19:$A$22" noThreeD="1" sel="1" val="0"/>
</file>

<file path=xl/ctrlProps/ctrlProp85.xml><?xml version="1.0" encoding="utf-8"?>
<formControlPr xmlns="http://schemas.microsoft.com/office/spreadsheetml/2009/9/main" objectType="Drop" dropStyle="combo" dx="22" fmlaLink="Feld_E!$E$37" fmlaRange="Daten!$A$19:$A$22" noThreeD="1" sel="1" val="0"/>
</file>

<file path=xl/ctrlProps/ctrlProp86.xml><?xml version="1.0" encoding="utf-8"?>
<formControlPr xmlns="http://schemas.microsoft.com/office/spreadsheetml/2009/9/main" objectType="Drop" dropStyle="combo" dx="22" fmlaLink="Feld_E!$E$40" fmlaRange="Daten!$A$19:$A$22" noThreeD="1" sel="1" val="0"/>
</file>

<file path=xl/ctrlProps/ctrlProp87.xml><?xml version="1.0" encoding="utf-8"?>
<formControlPr xmlns="http://schemas.microsoft.com/office/spreadsheetml/2009/9/main" objectType="Drop" dropStyle="combo" dx="22" fmlaLink="Feld_E!$E$41" fmlaRange="Daten!$A$19:$A$22" noThreeD="1" sel="1" val="0"/>
</file>

<file path=xl/ctrlProps/ctrlProp88.xml><?xml version="1.0" encoding="utf-8"?>
<formControlPr xmlns="http://schemas.microsoft.com/office/spreadsheetml/2009/9/main" objectType="Drop" dropStyle="combo" dx="22" fmlaLink="Feld_E!$E$42" fmlaRange="Daten!$A$19:$A$22" noThreeD="1" sel="1" val="0"/>
</file>

<file path=xl/ctrlProps/ctrlProp89.xml><?xml version="1.0" encoding="utf-8"?>
<formControlPr xmlns="http://schemas.microsoft.com/office/spreadsheetml/2009/9/main" objectType="Drop" dropStyle="combo" dx="22" fmlaLink="Feld_E!$E$43" fmlaRange="Daten!$A$19:$A$22" noThreeD="1" sel="1" val="0"/>
</file>

<file path=xl/ctrlProps/ctrlProp9.xml><?xml version="1.0" encoding="utf-8"?>
<formControlPr xmlns="http://schemas.microsoft.com/office/spreadsheetml/2009/9/main" objectType="Drop" dropStyle="combo" dx="22" fmlaLink="'Muster Feld A'!$E$36" fmlaRange="Daten!$A$3:$A$9" noThreeD="1" sel="5" val="0"/>
</file>

<file path=xl/ctrlProps/ctrlProp90.xml><?xml version="1.0" encoding="utf-8"?>
<formControlPr xmlns="http://schemas.microsoft.com/office/spreadsheetml/2009/9/main" objectType="Drop" dropStyle="combo" dx="22" fmlaLink="Feld_E!$E$44" fmlaRange="Daten!$A$19:$A$22" noThreeD="1" sel="1" val="0"/>
</file>

<file path=xl/ctrlProps/ctrlProp91.xml><?xml version="1.0" encoding="utf-8"?>
<formControlPr xmlns="http://schemas.microsoft.com/office/spreadsheetml/2009/9/main" objectType="Drop" dropStyle="combo" dx="22" fmlaLink="Feld_E!$E$47" fmlaRange="Daten!$A$19:$A$22" noThreeD="1" sel="1" val="0"/>
</file>

<file path=xl/ctrlProps/ctrlProp92.xml><?xml version="1.0" encoding="utf-8"?>
<formControlPr xmlns="http://schemas.microsoft.com/office/spreadsheetml/2009/9/main" objectType="Drop" dropStyle="combo" dx="22" fmlaLink="Feld_E!$E$48" fmlaRange="Daten!$A$19:$A$22" noThreeD="1" sel="1" val="0"/>
</file>

<file path=xl/ctrlProps/ctrlProp93.xml><?xml version="1.0" encoding="utf-8"?>
<formControlPr xmlns="http://schemas.microsoft.com/office/spreadsheetml/2009/9/main" objectType="Drop" dropStyle="combo" dx="22" fmlaLink="Feld_E!$E$49" fmlaRange="Daten!$A$19:$A$22" noThreeD="1" sel="1" val="0"/>
</file>

<file path=xl/ctrlProps/ctrlProp94.xml><?xml version="1.0" encoding="utf-8"?>
<formControlPr xmlns="http://schemas.microsoft.com/office/spreadsheetml/2009/9/main" objectType="Drop" dropStyle="combo" dx="22" fmlaLink="Feld_E!$E$50" fmlaRange="Daten!$A$19:$A$22" noThreeD="1" sel="1" val="0"/>
</file>

<file path=xl/ctrlProps/ctrlProp95.xml><?xml version="1.0" encoding="utf-8"?>
<formControlPr xmlns="http://schemas.microsoft.com/office/spreadsheetml/2009/9/main" objectType="Drop" dropStyle="combo" dx="22" fmlaLink="Feld_E!$E$51" fmlaRange="Daten!$A$19:$A$22" noThreeD="1" sel="1" val="0"/>
</file>

<file path=xl/ctrlProps/ctrlProp96.xml><?xml version="1.0" encoding="utf-8"?>
<formControlPr xmlns="http://schemas.microsoft.com/office/spreadsheetml/2009/9/main" objectType="Drop" dropStyle="combo" dx="22" fmlaLink="Feld_E!$E$54" fmlaRange="Daten!$A$19:$A$22" noThreeD="1" sel="1" val="0"/>
</file>

<file path=xl/ctrlProps/ctrlProp97.xml><?xml version="1.0" encoding="utf-8"?>
<formControlPr xmlns="http://schemas.microsoft.com/office/spreadsheetml/2009/9/main" objectType="Drop" dropStyle="combo" dx="22" fmlaLink="Feld_E!$E$55" fmlaRange="Daten!$A$19:$A$22" noThreeD="1" sel="1" val="0"/>
</file>

<file path=xl/ctrlProps/ctrlProp98.xml><?xml version="1.0" encoding="utf-8"?>
<formControlPr xmlns="http://schemas.microsoft.com/office/spreadsheetml/2009/9/main" objectType="Drop" dropStyle="combo" dx="22" fmlaLink="Feld_E!$E$56" fmlaRange="Daten!$A$19:$A$22" noThreeD="1" sel="1" val="0"/>
</file>

<file path=xl/ctrlProps/ctrlProp99.xml><?xml version="1.0" encoding="utf-8"?>
<formControlPr xmlns="http://schemas.microsoft.com/office/spreadsheetml/2009/9/main" objectType="Drop" dropStyle="combo" dx="22" fmlaLink="Feld_E!$E$57" fmlaRange="Daten!$A$19:$A$2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47625</xdr:rowOff>
    </xdr:from>
    <xdr:to>
      <xdr:col>1</xdr:col>
      <xdr:colOff>676275</xdr:colOff>
      <xdr:row>5</xdr:row>
      <xdr:rowOff>66675</xdr:rowOff>
    </xdr:to>
    <xdr:pic>
      <xdr:nvPicPr>
        <xdr:cNvPr id="6205" name="Picture 3" descr="logo lksv2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5275"/>
          <a:ext cx="1428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7453" name="Picture 1" descr="logo lksv2">
          <a:extLst>
            <a:ext uri="{FF2B5EF4-FFF2-40B4-BE49-F238E27FC236}">
              <a16:creationId xmlns:a16="http://schemas.microsoft.com/office/drawing/2014/main" id="{00000000-0008-0000-0900-00002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8476" name="Picture 1" descr="logo lksv2">
          <a:extLst>
            <a:ext uri="{FF2B5EF4-FFF2-40B4-BE49-F238E27FC236}">
              <a16:creationId xmlns:a16="http://schemas.microsoft.com/office/drawing/2014/main" id="{00000000-0008-0000-0A00-00002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0523" name="Picture 1" descr="logo lksv2">
          <a:extLst>
            <a:ext uri="{FF2B5EF4-FFF2-40B4-BE49-F238E27FC236}">
              <a16:creationId xmlns:a16="http://schemas.microsoft.com/office/drawing/2014/main" id="{00000000-0008-0000-0B00-00002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9499" name="Picture 1" descr="logo lksv2">
          <a:extLst>
            <a:ext uri="{FF2B5EF4-FFF2-40B4-BE49-F238E27FC236}">
              <a16:creationId xmlns:a16="http://schemas.microsoft.com/office/drawing/2014/main" id="{00000000-0008-0000-0C00-00002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1545" name="Picture 1" descr="logo lksv2">
          <a:extLst>
            <a:ext uri="{FF2B5EF4-FFF2-40B4-BE49-F238E27FC236}">
              <a16:creationId xmlns:a16="http://schemas.microsoft.com/office/drawing/2014/main" id="{00000000-0008-0000-0D00-00002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2569" name="Picture 1" descr="logo lksv2">
          <a:extLst>
            <a:ext uri="{FF2B5EF4-FFF2-40B4-BE49-F238E27FC236}">
              <a16:creationId xmlns:a16="http://schemas.microsoft.com/office/drawing/2014/main" id="{00000000-0008-0000-0E00-000029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3593" name="Picture 1" descr="logo lksv2">
          <a:extLst>
            <a:ext uri="{FF2B5EF4-FFF2-40B4-BE49-F238E27FC236}">
              <a16:creationId xmlns:a16="http://schemas.microsoft.com/office/drawing/2014/main" id="{00000000-0008-0000-0F00-000029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4617" name="Picture 1" descr="logo lksv2">
          <a:extLst>
            <a:ext uri="{FF2B5EF4-FFF2-40B4-BE49-F238E27FC236}">
              <a16:creationId xmlns:a16="http://schemas.microsoft.com/office/drawing/2014/main" id="{00000000-0008-0000-1000-000029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5641" name="Picture 1" descr="logo lksv2">
          <a:extLst>
            <a:ext uri="{FF2B5EF4-FFF2-40B4-BE49-F238E27FC236}">
              <a16:creationId xmlns:a16="http://schemas.microsoft.com/office/drawing/2014/main" id="{00000000-0008-0000-1100-000029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9717" name="Picture 1" descr="logo lksv2">
          <a:extLst>
            <a:ext uri="{FF2B5EF4-FFF2-40B4-BE49-F238E27FC236}">
              <a16:creationId xmlns:a16="http://schemas.microsoft.com/office/drawing/2014/main" id="{00000000-0008-0000-1200-00001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4479" name="Picture 1" descr="logo lksv2">
          <a:extLst>
            <a:ext uri="{FF2B5EF4-FFF2-40B4-BE49-F238E27FC236}">
              <a16:creationId xmlns:a16="http://schemas.microsoft.com/office/drawing/2014/main" id="{00000000-0008-0000-0100-00008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19050</xdr:rowOff>
        </xdr:from>
        <xdr:to>
          <xdr:col>4</xdr:col>
          <xdr:colOff>1162050</xdr:colOff>
          <xdr:row>25</xdr:row>
          <xdr:rowOff>219075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4</xdr:col>
          <xdr:colOff>1162050</xdr:colOff>
          <xdr:row>26</xdr:row>
          <xdr:rowOff>209550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9525</xdr:rowOff>
        </xdr:from>
        <xdr:to>
          <xdr:col>4</xdr:col>
          <xdr:colOff>1162050</xdr:colOff>
          <xdr:row>27</xdr:row>
          <xdr:rowOff>209550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4</xdr:col>
          <xdr:colOff>1162050</xdr:colOff>
          <xdr:row>28</xdr:row>
          <xdr:rowOff>200025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0</xdr:rowOff>
        </xdr:from>
        <xdr:to>
          <xdr:col>4</xdr:col>
          <xdr:colOff>1162050</xdr:colOff>
          <xdr:row>29</xdr:row>
          <xdr:rowOff>200025</xdr:rowOff>
        </xdr:to>
        <xdr:sp macro="" textlink="">
          <xdr:nvSpPr>
            <xdr:cNvPr id="14342" name="Drop Dow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4</xdr:col>
          <xdr:colOff>1162050</xdr:colOff>
          <xdr:row>32</xdr:row>
          <xdr:rowOff>209550</xdr:rowOff>
        </xdr:to>
        <xdr:sp macro="" textlink="">
          <xdr:nvSpPr>
            <xdr:cNvPr id="14343" name="Drop Down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4</xdr:col>
          <xdr:colOff>1162050</xdr:colOff>
          <xdr:row>33</xdr:row>
          <xdr:rowOff>209550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19050</xdr:rowOff>
        </xdr:from>
        <xdr:to>
          <xdr:col>4</xdr:col>
          <xdr:colOff>1162050</xdr:colOff>
          <xdr:row>34</xdr:row>
          <xdr:rowOff>219075</xdr:rowOff>
        </xdr:to>
        <xdr:sp macro="" textlink="">
          <xdr:nvSpPr>
            <xdr:cNvPr id="14345" name="Drop Down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9525</xdr:rowOff>
        </xdr:from>
        <xdr:to>
          <xdr:col>4</xdr:col>
          <xdr:colOff>1162050</xdr:colOff>
          <xdr:row>35</xdr:row>
          <xdr:rowOff>209550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0</xdr:rowOff>
        </xdr:from>
        <xdr:to>
          <xdr:col>4</xdr:col>
          <xdr:colOff>1162050</xdr:colOff>
          <xdr:row>36</xdr:row>
          <xdr:rowOff>200025</xdr:rowOff>
        </xdr:to>
        <xdr:sp macro="" textlink="">
          <xdr:nvSpPr>
            <xdr:cNvPr id="14347" name="Drop Down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19050</xdr:rowOff>
        </xdr:from>
        <xdr:to>
          <xdr:col>4</xdr:col>
          <xdr:colOff>1162050</xdr:colOff>
          <xdr:row>39</xdr:row>
          <xdr:rowOff>219075</xdr:rowOff>
        </xdr:to>
        <xdr:sp macro="" textlink="">
          <xdr:nvSpPr>
            <xdr:cNvPr id="14348" name="Drop Down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1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9525</xdr:rowOff>
        </xdr:from>
        <xdr:to>
          <xdr:col>4</xdr:col>
          <xdr:colOff>1162050</xdr:colOff>
          <xdr:row>40</xdr:row>
          <xdr:rowOff>209550</xdr:rowOff>
        </xdr:to>
        <xdr:sp macro="" textlink="">
          <xdr:nvSpPr>
            <xdr:cNvPr id="14349" name="Drop Down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1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0</xdr:rowOff>
        </xdr:from>
        <xdr:to>
          <xdr:col>4</xdr:col>
          <xdr:colOff>1162050</xdr:colOff>
          <xdr:row>41</xdr:row>
          <xdr:rowOff>200025</xdr:rowOff>
        </xdr:to>
        <xdr:sp macro="" textlink="">
          <xdr:nvSpPr>
            <xdr:cNvPr id="14350" name="Drop Down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1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4</xdr:col>
          <xdr:colOff>1162050</xdr:colOff>
          <xdr:row>42</xdr:row>
          <xdr:rowOff>209550</xdr:rowOff>
        </xdr:to>
        <xdr:sp macro="" textlink="">
          <xdr:nvSpPr>
            <xdr:cNvPr id="14351" name="Drop Down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1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9525</xdr:rowOff>
        </xdr:from>
        <xdr:to>
          <xdr:col>4</xdr:col>
          <xdr:colOff>1162050</xdr:colOff>
          <xdr:row>43</xdr:row>
          <xdr:rowOff>209550</xdr:rowOff>
        </xdr:to>
        <xdr:sp macro="" textlink="">
          <xdr:nvSpPr>
            <xdr:cNvPr id="14352" name="Drop Down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1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4</xdr:col>
          <xdr:colOff>1162050</xdr:colOff>
          <xdr:row>46</xdr:row>
          <xdr:rowOff>200025</xdr:rowOff>
        </xdr:to>
        <xdr:sp macro="" textlink="">
          <xdr:nvSpPr>
            <xdr:cNvPr id="14353" name="Drop Down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1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0</xdr:rowOff>
        </xdr:from>
        <xdr:to>
          <xdr:col>4</xdr:col>
          <xdr:colOff>1162050</xdr:colOff>
          <xdr:row>47</xdr:row>
          <xdr:rowOff>200025</xdr:rowOff>
        </xdr:to>
        <xdr:sp macro="" textlink="">
          <xdr:nvSpPr>
            <xdr:cNvPr id="14354" name="Drop Down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1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4</xdr:col>
          <xdr:colOff>1162050</xdr:colOff>
          <xdr:row>48</xdr:row>
          <xdr:rowOff>209550</xdr:rowOff>
        </xdr:to>
        <xdr:sp macro="" textlink="">
          <xdr:nvSpPr>
            <xdr:cNvPr id="14355" name="Drop Down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1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9525</xdr:rowOff>
        </xdr:from>
        <xdr:to>
          <xdr:col>4</xdr:col>
          <xdr:colOff>1162050</xdr:colOff>
          <xdr:row>49</xdr:row>
          <xdr:rowOff>209550</xdr:rowOff>
        </xdr:to>
        <xdr:sp macro="" textlink="">
          <xdr:nvSpPr>
            <xdr:cNvPr id="14356" name="Drop Down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1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50</xdr:row>
          <xdr:rowOff>19050</xdr:rowOff>
        </xdr:from>
        <xdr:to>
          <xdr:col>4</xdr:col>
          <xdr:colOff>1162050</xdr:colOff>
          <xdr:row>50</xdr:row>
          <xdr:rowOff>219075</xdr:rowOff>
        </xdr:to>
        <xdr:sp macro="" textlink="">
          <xdr:nvSpPr>
            <xdr:cNvPr id="14357" name="Drop Down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1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9525</xdr:rowOff>
        </xdr:from>
        <xdr:to>
          <xdr:col>4</xdr:col>
          <xdr:colOff>1162050</xdr:colOff>
          <xdr:row>53</xdr:row>
          <xdr:rowOff>209550</xdr:rowOff>
        </xdr:to>
        <xdr:sp macro="" textlink="">
          <xdr:nvSpPr>
            <xdr:cNvPr id="14358" name="Drop Down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1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0</xdr:rowOff>
        </xdr:from>
        <xdr:to>
          <xdr:col>4</xdr:col>
          <xdr:colOff>1162050</xdr:colOff>
          <xdr:row>54</xdr:row>
          <xdr:rowOff>200025</xdr:rowOff>
        </xdr:to>
        <xdr:sp macro="" textlink="">
          <xdr:nvSpPr>
            <xdr:cNvPr id="14359" name="Drop Down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1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19050</xdr:rowOff>
        </xdr:from>
        <xdr:to>
          <xdr:col>4</xdr:col>
          <xdr:colOff>1162050</xdr:colOff>
          <xdr:row>55</xdr:row>
          <xdr:rowOff>219075</xdr:rowOff>
        </xdr:to>
        <xdr:sp macro="" textlink="">
          <xdr:nvSpPr>
            <xdr:cNvPr id="14360" name="Drop Down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1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4</xdr:col>
          <xdr:colOff>1162050</xdr:colOff>
          <xdr:row>56</xdr:row>
          <xdr:rowOff>209550</xdr:rowOff>
        </xdr:to>
        <xdr:sp macro="" textlink="">
          <xdr:nvSpPr>
            <xdr:cNvPr id="14361" name="Drop Down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1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57</xdr:row>
          <xdr:rowOff>9525</xdr:rowOff>
        </xdr:from>
        <xdr:to>
          <xdr:col>4</xdr:col>
          <xdr:colOff>1162050</xdr:colOff>
          <xdr:row>57</xdr:row>
          <xdr:rowOff>209550</xdr:rowOff>
        </xdr:to>
        <xdr:sp macro="" textlink="">
          <xdr:nvSpPr>
            <xdr:cNvPr id="14362" name="Drop Down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1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209550</xdr:colOff>
      <xdr:row>18</xdr:row>
      <xdr:rowOff>66675</xdr:rowOff>
    </xdr:from>
    <xdr:to>
      <xdr:col>5</xdr:col>
      <xdr:colOff>1314450</xdr:colOff>
      <xdr:row>21</xdr:row>
      <xdr:rowOff>76200</xdr:rowOff>
    </xdr:to>
    <xdr:sp macro="" textlink="">
      <xdr:nvSpPr>
        <xdr:cNvPr id="14363" name="Text Box 27">
          <a:extLst>
            <a:ext uri="{FF2B5EF4-FFF2-40B4-BE49-F238E27FC236}">
              <a16:creationId xmlns:a16="http://schemas.microsoft.com/office/drawing/2014/main" id="{00000000-0008-0000-0100-00001B380000}"/>
            </a:ext>
          </a:extLst>
        </xdr:cNvPr>
        <xdr:cNvSpPr txBox="1">
          <a:spLocks noChangeArrowheads="1"/>
        </xdr:cNvSpPr>
      </xdr:nvSpPr>
      <xdr:spPr bwMode="auto">
        <a:xfrm>
          <a:off x="466725" y="3228975"/>
          <a:ext cx="50768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"Feld_A_Druc"k oder "Gr A" unten im Register klicken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30741" name="Picture 1" descr="logo lksv2">
          <a:extLst>
            <a:ext uri="{FF2B5EF4-FFF2-40B4-BE49-F238E27FC236}">
              <a16:creationId xmlns:a16="http://schemas.microsoft.com/office/drawing/2014/main" id="{00000000-0008-0000-1300-00001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31765" name="Picture 1" descr="logo lksv2">
          <a:extLst>
            <a:ext uri="{FF2B5EF4-FFF2-40B4-BE49-F238E27FC236}">
              <a16:creationId xmlns:a16="http://schemas.microsoft.com/office/drawing/2014/main" id="{00000000-0008-0000-1400-00001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32789" name="Picture 1" descr="logo lksv2">
          <a:extLst>
            <a:ext uri="{FF2B5EF4-FFF2-40B4-BE49-F238E27FC236}">
              <a16:creationId xmlns:a16="http://schemas.microsoft.com/office/drawing/2014/main" id="{00000000-0008-0000-1500-000015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33813" name="Picture 1" descr="logo lksv2">
          <a:extLst>
            <a:ext uri="{FF2B5EF4-FFF2-40B4-BE49-F238E27FC236}">
              <a16:creationId xmlns:a16="http://schemas.microsoft.com/office/drawing/2014/main" id="{00000000-0008-0000-1600-000015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281" name="Picture 3" descr="logo lksv2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19050</xdr:rowOff>
        </xdr:from>
        <xdr:to>
          <xdr:col>6</xdr:col>
          <xdr:colOff>266700</xdr:colOff>
          <xdr:row>25</xdr:row>
          <xdr:rowOff>219075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6</xdr:col>
          <xdr:colOff>266700</xdr:colOff>
          <xdr:row>26</xdr:row>
          <xdr:rowOff>209550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9525</xdr:rowOff>
        </xdr:from>
        <xdr:to>
          <xdr:col>6</xdr:col>
          <xdr:colOff>266700</xdr:colOff>
          <xdr:row>27</xdr:row>
          <xdr:rowOff>209550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6</xdr:col>
          <xdr:colOff>266700</xdr:colOff>
          <xdr:row>28</xdr:row>
          <xdr:rowOff>200025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0</xdr:rowOff>
        </xdr:from>
        <xdr:to>
          <xdr:col>6</xdr:col>
          <xdr:colOff>266700</xdr:colOff>
          <xdr:row>29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6</xdr:col>
          <xdr:colOff>266700</xdr:colOff>
          <xdr:row>32</xdr:row>
          <xdr:rowOff>209550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6</xdr:col>
          <xdr:colOff>266700</xdr:colOff>
          <xdr:row>33</xdr:row>
          <xdr:rowOff>209550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19050</xdr:rowOff>
        </xdr:from>
        <xdr:to>
          <xdr:col>6</xdr:col>
          <xdr:colOff>266700</xdr:colOff>
          <xdr:row>34</xdr:row>
          <xdr:rowOff>219075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9525</xdr:rowOff>
        </xdr:from>
        <xdr:to>
          <xdr:col>6</xdr:col>
          <xdr:colOff>266700</xdr:colOff>
          <xdr:row>35</xdr:row>
          <xdr:rowOff>209550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0</xdr:rowOff>
        </xdr:from>
        <xdr:to>
          <xdr:col>6</xdr:col>
          <xdr:colOff>266700</xdr:colOff>
          <xdr:row>36</xdr:row>
          <xdr:rowOff>200025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19050</xdr:rowOff>
        </xdr:from>
        <xdr:to>
          <xdr:col>6</xdr:col>
          <xdr:colOff>266700</xdr:colOff>
          <xdr:row>39</xdr:row>
          <xdr:rowOff>219075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9525</xdr:rowOff>
        </xdr:from>
        <xdr:to>
          <xdr:col>6</xdr:col>
          <xdr:colOff>266700</xdr:colOff>
          <xdr:row>40</xdr:row>
          <xdr:rowOff>209550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0</xdr:rowOff>
        </xdr:from>
        <xdr:to>
          <xdr:col>6</xdr:col>
          <xdr:colOff>266700</xdr:colOff>
          <xdr:row>41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6</xdr:col>
          <xdr:colOff>266700</xdr:colOff>
          <xdr:row>42</xdr:row>
          <xdr:rowOff>209550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9525</xdr:rowOff>
        </xdr:from>
        <xdr:to>
          <xdr:col>6</xdr:col>
          <xdr:colOff>266700</xdr:colOff>
          <xdr:row>43</xdr:row>
          <xdr:rowOff>209550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6</xdr:col>
          <xdr:colOff>266700</xdr:colOff>
          <xdr:row>46</xdr:row>
          <xdr:rowOff>200025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0</xdr:rowOff>
        </xdr:from>
        <xdr:to>
          <xdr:col>6</xdr:col>
          <xdr:colOff>266700</xdr:colOff>
          <xdr:row>47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6</xdr:col>
          <xdr:colOff>266700</xdr:colOff>
          <xdr:row>48</xdr:row>
          <xdr:rowOff>209550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9525</xdr:rowOff>
        </xdr:from>
        <xdr:to>
          <xdr:col>6</xdr:col>
          <xdr:colOff>266700</xdr:colOff>
          <xdr:row>49</xdr:row>
          <xdr:rowOff>209550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50</xdr:row>
          <xdr:rowOff>19050</xdr:rowOff>
        </xdr:from>
        <xdr:to>
          <xdr:col>6</xdr:col>
          <xdr:colOff>266700</xdr:colOff>
          <xdr:row>50</xdr:row>
          <xdr:rowOff>219075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9525</xdr:rowOff>
        </xdr:from>
        <xdr:to>
          <xdr:col>6</xdr:col>
          <xdr:colOff>266700</xdr:colOff>
          <xdr:row>53</xdr:row>
          <xdr:rowOff>209550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0</xdr:rowOff>
        </xdr:from>
        <xdr:to>
          <xdr:col>6</xdr:col>
          <xdr:colOff>266700</xdr:colOff>
          <xdr:row>54</xdr:row>
          <xdr:rowOff>200025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19050</xdr:rowOff>
        </xdr:from>
        <xdr:to>
          <xdr:col>6</xdr:col>
          <xdr:colOff>266700</xdr:colOff>
          <xdr:row>55</xdr:row>
          <xdr:rowOff>219075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6</xdr:col>
          <xdr:colOff>266700</xdr:colOff>
          <xdr:row>56</xdr:row>
          <xdr:rowOff>209550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57</xdr:row>
          <xdr:rowOff>9525</xdr:rowOff>
        </xdr:from>
        <xdr:to>
          <xdr:col>6</xdr:col>
          <xdr:colOff>266700</xdr:colOff>
          <xdr:row>57</xdr:row>
          <xdr:rowOff>209550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180975</xdr:colOff>
      <xdr:row>18</xdr:row>
      <xdr:rowOff>9525</xdr:rowOff>
    </xdr:from>
    <xdr:to>
      <xdr:col>7</xdr:col>
      <xdr:colOff>1314450</xdr:colOff>
      <xdr:row>21</xdr:row>
      <xdr:rowOff>66675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438150" y="3171825"/>
          <a:ext cx="509587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A Druck" oder "Gr A" unten im Register klicken</a:t>
          </a:r>
        </a:p>
      </xdr:txBody>
    </xdr:sp>
    <xdr:clientData/>
  </xdr:twoCellAnchor>
  <xdr:twoCellAnchor>
    <xdr:from>
      <xdr:col>9</xdr:col>
      <xdr:colOff>28575</xdr:colOff>
      <xdr:row>6</xdr:row>
      <xdr:rowOff>30480</xdr:rowOff>
    </xdr:from>
    <xdr:to>
      <xdr:col>9</xdr:col>
      <xdr:colOff>756236</xdr:colOff>
      <xdr:row>21</xdr:row>
      <xdr:rowOff>123843</xdr:rowOff>
    </xdr:to>
    <xdr:sp macro="" textlink="">
      <xdr:nvSpPr>
        <xdr:cNvPr id="1109" name="WordArt 8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6912" y="2052638"/>
          <a:ext cx="2714625" cy="723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9444" name="Picture 1" descr="logo lksv2">
          <a:extLst>
            <a:ext uri="{FF2B5EF4-FFF2-40B4-BE49-F238E27FC236}">
              <a16:creationId xmlns:a16="http://schemas.microsoft.com/office/drawing/2014/main" id="{00000000-0008-0000-0300-0000E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18</xdr:row>
      <xdr:rowOff>0</xdr:rowOff>
    </xdr:from>
    <xdr:to>
      <xdr:col>3</xdr:col>
      <xdr:colOff>295275</xdr:colOff>
      <xdr:row>18</xdr:row>
      <xdr:rowOff>0</xdr:rowOff>
    </xdr:to>
    <xdr:sp macro="" textlink="">
      <xdr:nvSpPr>
        <xdr:cNvPr id="9445" name="Line 55">
          <a:extLst>
            <a:ext uri="{FF2B5EF4-FFF2-40B4-BE49-F238E27FC236}">
              <a16:creationId xmlns:a16="http://schemas.microsoft.com/office/drawing/2014/main" id="{00000000-0008-0000-0300-0000E5240000}"/>
            </a:ext>
          </a:extLst>
        </xdr:cNvPr>
        <xdr:cNvSpPr>
          <a:spLocks noChangeShapeType="1"/>
        </xdr:cNvSpPr>
      </xdr:nvSpPr>
      <xdr:spPr bwMode="auto">
        <a:xfrm>
          <a:off x="733425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18</xdr:row>
      <xdr:rowOff>0</xdr:rowOff>
    </xdr:from>
    <xdr:to>
      <xdr:col>6</xdr:col>
      <xdr:colOff>47625</xdr:colOff>
      <xdr:row>18</xdr:row>
      <xdr:rowOff>0</xdr:rowOff>
    </xdr:to>
    <xdr:sp macro="" textlink="">
      <xdr:nvSpPr>
        <xdr:cNvPr id="9446" name="Line 56">
          <a:extLst>
            <a:ext uri="{FF2B5EF4-FFF2-40B4-BE49-F238E27FC236}">
              <a16:creationId xmlns:a16="http://schemas.microsoft.com/office/drawing/2014/main" id="{00000000-0008-0000-0300-0000E6240000}"/>
            </a:ext>
          </a:extLst>
        </xdr:cNvPr>
        <xdr:cNvSpPr>
          <a:spLocks noChangeShapeType="1"/>
        </xdr:cNvSpPr>
      </xdr:nvSpPr>
      <xdr:spPr bwMode="auto">
        <a:xfrm>
          <a:off x="3695700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0441" name="Picture 1" descr="logo lksv2">
          <a:extLst>
            <a:ext uri="{FF2B5EF4-FFF2-40B4-BE49-F238E27FC236}">
              <a16:creationId xmlns:a16="http://schemas.microsoft.com/office/drawing/2014/main" id="{00000000-0008-0000-0400-0000C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19050</xdr:rowOff>
        </xdr:from>
        <xdr:to>
          <xdr:col>6</xdr:col>
          <xdr:colOff>266700</xdr:colOff>
          <xdr:row>25</xdr:row>
          <xdr:rowOff>219075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6</xdr:col>
          <xdr:colOff>266700</xdr:colOff>
          <xdr:row>26</xdr:row>
          <xdr:rowOff>209550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4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9525</xdr:rowOff>
        </xdr:from>
        <xdr:to>
          <xdr:col>6</xdr:col>
          <xdr:colOff>266700</xdr:colOff>
          <xdr:row>27</xdr:row>
          <xdr:rowOff>209550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4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6</xdr:col>
          <xdr:colOff>266700</xdr:colOff>
          <xdr:row>28</xdr:row>
          <xdr:rowOff>200025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4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0</xdr:rowOff>
        </xdr:from>
        <xdr:to>
          <xdr:col>6</xdr:col>
          <xdr:colOff>266700</xdr:colOff>
          <xdr:row>29</xdr:row>
          <xdr:rowOff>200025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4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6</xdr:col>
          <xdr:colOff>266700</xdr:colOff>
          <xdr:row>32</xdr:row>
          <xdr:rowOff>209550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4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6</xdr:col>
          <xdr:colOff>266700</xdr:colOff>
          <xdr:row>33</xdr:row>
          <xdr:rowOff>209550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4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19050</xdr:rowOff>
        </xdr:from>
        <xdr:to>
          <xdr:col>6</xdr:col>
          <xdr:colOff>266700</xdr:colOff>
          <xdr:row>34</xdr:row>
          <xdr:rowOff>219075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4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9525</xdr:rowOff>
        </xdr:from>
        <xdr:to>
          <xdr:col>6</xdr:col>
          <xdr:colOff>266700</xdr:colOff>
          <xdr:row>35</xdr:row>
          <xdr:rowOff>209550</xdr:rowOff>
        </xdr:to>
        <xdr:sp macro="" textlink="">
          <xdr:nvSpPr>
            <xdr:cNvPr id="10250" name="Drop Down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4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0</xdr:rowOff>
        </xdr:from>
        <xdr:to>
          <xdr:col>6</xdr:col>
          <xdr:colOff>266700</xdr:colOff>
          <xdr:row>36</xdr:row>
          <xdr:rowOff>200025</xdr:rowOff>
        </xdr:to>
        <xdr:sp macro="" textlink="">
          <xdr:nvSpPr>
            <xdr:cNvPr id="10251" name="Drop Down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4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19050</xdr:rowOff>
        </xdr:from>
        <xdr:to>
          <xdr:col>6</xdr:col>
          <xdr:colOff>266700</xdr:colOff>
          <xdr:row>39</xdr:row>
          <xdr:rowOff>219075</xdr:rowOff>
        </xdr:to>
        <xdr:sp macro="" textlink="">
          <xdr:nvSpPr>
            <xdr:cNvPr id="10252" name="Drop Down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4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9525</xdr:rowOff>
        </xdr:from>
        <xdr:to>
          <xdr:col>6</xdr:col>
          <xdr:colOff>266700</xdr:colOff>
          <xdr:row>40</xdr:row>
          <xdr:rowOff>209550</xdr:rowOff>
        </xdr:to>
        <xdr:sp macro="" textlink="">
          <xdr:nvSpPr>
            <xdr:cNvPr id="10253" name="Drop Down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4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0</xdr:rowOff>
        </xdr:from>
        <xdr:to>
          <xdr:col>6</xdr:col>
          <xdr:colOff>266700</xdr:colOff>
          <xdr:row>41</xdr:row>
          <xdr:rowOff>200025</xdr:rowOff>
        </xdr:to>
        <xdr:sp macro="" textlink="">
          <xdr:nvSpPr>
            <xdr:cNvPr id="10254" name="Drop Down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4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6</xdr:col>
          <xdr:colOff>266700</xdr:colOff>
          <xdr:row>42</xdr:row>
          <xdr:rowOff>209550</xdr:rowOff>
        </xdr:to>
        <xdr:sp macro="" textlink="">
          <xdr:nvSpPr>
            <xdr:cNvPr id="10255" name="Drop Down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4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9525</xdr:rowOff>
        </xdr:from>
        <xdr:to>
          <xdr:col>6</xdr:col>
          <xdr:colOff>266700</xdr:colOff>
          <xdr:row>43</xdr:row>
          <xdr:rowOff>209550</xdr:rowOff>
        </xdr:to>
        <xdr:sp macro="" textlink="">
          <xdr:nvSpPr>
            <xdr:cNvPr id="10256" name="Drop Down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4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6</xdr:col>
          <xdr:colOff>266700</xdr:colOff>
          <xdr:row>46</xdr:row>
          <xdr:rowOff>200025</xdr:rowOff>
        </xdr:to>
        <xdr:sp macro="" textlink="">
          <xdr:nvSpPr>
            <xdr:cNvPr id="10257" name="Drop Down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4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0</xdr:rowOff>
        </xdr:from>
        <xdr:to>
          <xdr:col>6</xdr:col>
          <xdr:colOff>266700</xdr:colOff>
          <xdr:row>47</xdr:row>
          <xdr:rowOff>200025</xdr:rowOff>
        </xdr:to>
        <xdr:sp macro="" textlink="">
          <xdr:nvSpPr>
            <xdr:cNvPr id="10258" name="Drop Down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4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6</xdr:col>
          <xdr:colOff>266700</xdr:colOff>
          <xdr:row>48</xdr:row>
          <xdr:rowOff>209550</xdr:rowOff>
        </xdr:to>
        <xdr:sp macro="" textlink="">
          <xdr:nvSpPr>
            <xdr:cNvPr id="10259" name="Drop Down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4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9525</xdr:rowOff>
        </xdr:from>
        <xdr:to>
          <xdr:col>6</xdr:col>
          <xdr:colOff>266700</xdr:colOff>
          <xdr:row>49</xdr:row>
          <xdr:rowOff>209550</xdr:rowOff>
        </xdr:to>
        <xdr:sp macro="" textlink="">
          <xdr:nvSpPr>
            <xdr:cNvPr id="10260" name="Drop Down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4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50</xdr:row>
          <xdr:rowOff>19050</xdr:rowOff>
        </xdr:from>
        <xdr:to>
          <xdr:col>6</xdr:col>
          <xdr:colOff>266700</xdr:colOff>
          <xdr:row>50</xdr:row>
          <xdr:rowOff>219075</xdr:rowOff>
        </xdr:to>
        <xdr:sp macro="" textlink="">
          <xdr:nvSpPr>
            <xdr:cNvPr id="10261" name="Drop Down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4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9525</xdr:rowOff>
        </xdr:from>
        <xdr:to>
          <xdr:col>6</xdr:col>
          <xdr:colOff>266700</xdr:colOff>
          <xdr:row>53</xdr:row>
          <xdr:rowOff>209550</xdr:rowOff>
        </xdr:to>
        <xdr:sp macro="" textlink="">
          <xdr:nvSpPr>
            <xdr:cNvPr id="10262" name="Drop Down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4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0</xdr:rowOff>
        </xdr:from>
        <xdr:to>
          <xdr:col>6</xdr:col>
          <xdr:colOff>266700</xdr:colOff>
          <xdr:row>54</xdr:row>
          <xdr:rowOff>200025</xdr:rowOff>
        </xdr:to>
        <xdr:sp macro="" textlink="">
          <xdr:nvSpPr>
            <xdr:cNvPr id="10263" name="Drop Down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4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19050</xdr:rowOff>
        </xdr:from>
        <xdr:to>
          <xdr:col>6</xdr:col>
          <xdr:colOff>266700</xdr:colOff>
          <xdr:row>55</xdr:row>
          <xdr:rowOff>219075</xdr:rowOff>
        </xdr:to>
        <xdr:sp macro="" textlink="">
          <xdr:nvSpPr>
            <xdr:cNvPr id="10264" name="Drop Down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4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6</xdr:col>
          <xdr:colOff>266700</xdr:colOff>
          <xdr:row>56</xdr:row>
          <xdr:rowOff>209550</xdr:rowOff>
        </xdr:to>
        <xdr:sp macro="" textlink="">
          <xdr:nvSpPr>
            <xdr:cNvPr id="10265" name="Drop Down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4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57</xdr:row>
          <xdr:rowOff>9525</xdr:rowOff>
        </xdr:from>
        <xdr:to>
          <xdr:col>6</xdr:col>
          <xdr:colOff>266700</xdr:colOff>
          <xdr:row>57</xdr:row>
          <xdr:rowOff>209550</xdr:rowOff>
        </xdr:to>
        <xdr:sp macro="" textlink="">
          <xdr:nvSpPr>
            <xdr:cNvPr id="10266" name="Drop Down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4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200024</xdr:colOff>
      <xdr:row>18</xdr:row>
      <xdr:rowOff>19050</xdr:rowOff>
    </xdr:from>
    <xdr:to>
      <xdr:col>7</xdr:col>
      <xdr:colOff>1304924</xdr:colOff>
      <xdr:row>21</xdr:row>
      <xdr:rowOff>49530</xdr:rowOff>
    </xdr:to>
    <xdr:sp macro="" textlink="">
      <xdr:nvSpPr>
        <xdr:cNvPr id="10267" name="Text Box 27">
          <a:extLst>
            <a:ext uri="{FF2B5EF4-FFF2-40B4-BE49-F238E27FC236}">
              <a16:creationId xmlns:a16="http://schemas.microsoft.com/office/drawing/2014/main" id="{00000000-0008-0000-0400-00001B280000}"/>
            </a:ext>
          </a:extLst>
        </xdr:cNvPr>
        <xdr:cNvSpPr txBox="1">
          <a:spLocks noChangeArrowheads="1"/>
        </xdr:cNvSpPr>
      </xdr:nvSpPr>
      <xdr:spPr bwMode="auto">
        <a:xfrm>
          <a:off x="466724" y="3181350"/>
          <a:ext cx="5076825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D Druck" oder "Gr D" unten im Register klicken</a:t>
          </a:r>
        </a:p>
      </xdr:txBody>
    </xdr:sp>
    <xdr:clientData/>
  </xdr:twoCellAnchor>
  <xdr:twoCellAnchor>
    <xdr:from>
      <xdr:col>9</xdr:col>
      <xdr:colOff>28575</xdr:colOff>
      <xdr:row>6</xdr:row>
      <xdr:rowOff>30480</xdr:rowOff>
    </xdr:from>
    <xdr:to>
      <xdr:col>9</xdr:col>
      <xdr:colOff>756236</xdr:colOff>
      <xdr:row>21</xdr:row>
      <xdr:rowOff>123843</xdr:rowOff>
    </xdr:to>
    <xdr:sp macro="" textlink="">
      <xdr:nvSpPr>
        <xdr:cNvPr id="10269" name="WordArt 29">
          <a:extLst>
            <a:ext uri="{FF2B5EF4-FFF2-40B4-BE49-F238E27FC236}">
              <a16:creationId xmlns:a16="http://schemas.microsoft.com/office/drawing/2014/main" id="{00000000-0008-0000-0400-00001D28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6912" y="2052638"/>
          <a:ext cx="2714625" cy="723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2464" name="Picture 1" descr="logo lksv2">
          <a:extLst>
            <a:ext uri="{FF2B5EF4-FFF2-40B4-BE49-F238E27FC236}">
              <a16:creationId xmlns:a16="http://schemas.microsoft.com/office/drawing/2014/main" id="{00000000-0008-0000-0500-0000B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18</xdr:row>
      <xdr:rowOff>0</xdr:rowOff>
    </xdr:from>
    <xdr:to>
      <xdr:col>3</xdr:col>
      <xdr:colOff>295275</xdr:colOff>
      <xdr:row>18</xdr:row>
      <xdr:rowOff>0</xdr:rowOff>
    </xdr:to>
    <xdr:sp macro="" textlink="">
      <xdr:nvSpPr>
        <xdr:cNvPr id="12465" name="Line 3">
          <a:extLst>
            <a:ext uri="{FF2B5EF4-FFF2-40B4-BE49-F238E27FC236}">
              <a16:creationId xmlns:a16="http://schemas.microsoft.com/office/drawing/2014/main" id="{00000000-0008-0000-0500-0000B1300000}"/>
            </a:ext>
          </a:extLst>
        </xdr:cNvPr>
        <xdr:cNvSpPr>
          <a:spLocks noChangeShapeType="1"/>
        </xdr:cNvSpPr>
      </xdr:nvSpPr>
      <xdr:spPr bwMode="auto">
        <a:xfrm>
          <a:off x="733425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18</xdr:row>
      <xdr:rowOff>0</xdr:rowOff>
    </xdr:from>
    <xdr:to>
      <xdr:col>6</xdr:col>
      <xdr:colOff>47625</xdr:colOff>
      <xdr:row>18</xdr:row>
      <xdr:rowOff>0</xdr:rowOff>
    </xdr:to>
    <xdr:sp macro="" textlink="">
      <xdr:nvSpPr>
        <xdr:cNvPr id="12466" name="Line 4">
          <a:extLst>
            <a:ext uri="{FF2B5EF4-FFF2-40B4-BE49-F238E27FC236}">
              <a16:creationId xmlns:a16="http://schemas.microsoft.com/office/drawing/2014/main" id="{00000000-0008-0000-0500-0000B2300000}"/>
            </a:ext>
          </a:extLst>
        </xdr:cNvPr>
        <xdr:cNvSpPr>
          <a:spLocks noChangeShapeType="1"/>
        </xdr:cNvSpPr>
      </xdr:nvSpPr>
      <xdr:spPr bwMode="auto">
        <a:xfrm>
          <a:off x="3695700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6726" name="Picture 1" descr="logo lksv2">
          <a:extLst>
            <a:ext uri="{FF2B5EF4-FFF2-40B4-BE49-F238E27FC236}">
              <a16:creationId xmlns:a16="http://schemas.microsoft.com/office/drawing/2014/main" id="{00000000-0008-0000-0600-00006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19050</xdr:rowOff>
        </xdr:from>
        <xdr:to>
          <xdr:col>6</xdr:col>
          <xdr:colOff>266700</xdr:colOff>
          <xdr:row>25</xdr:row>
          <xdr:rowOff>219075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6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6</xdr:col>
          <xdr:colOff>266700</xdr:colOff>
          <xdr:row>26</xdr:row>
          <xdr:rowOff>209550</xdr:rowOff>
        </xdr:to>
        <xdr:sp macro="" textlink="">
          <xdr:nvSpPr>
            <xdr:cNvPr id="26626" name="Drop Down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6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9525</xdr:rowOff>
        </xdr:from>
        <xdr:to>
          <xdr:col>6</xdr:col>
          <xdr:colOff>266700</xdr:colOff>
          <xdr:row>27</xdr:row>
          <xdr:rowOff>209550</xdr:rowOff>
        </xdr:to>
        <xdr:sp macro="" textlink="">
          <xdr:nvSpPr>
            <xdr:cNvPr id="26627" name="Drop Down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6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6</xdr:col>
          <xdr:colOff>266700</xdr:colOff>
          <xdr:row>28</xdr:row>
          <xdr:rowOff>200025</xdr:rowOff>
        </xdr:to>
        <xdr:sp macro="" textlink="">
          <xdr:nvSpPr>
            <xdr:cNvPr id="26628" name="Drop Down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6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0</xdr:rowOff>
        </xdr:from>
        <xdr:to>
          <xdr:col>6</xdr:col>
          <xdr:colOff>266700</xdr:colOff>
          <xdr:row>29</xdr:row>
          <xdr:rowOff>200025</xdr:rowOff>
        </xdr:to>
        <xdr:sp macro="" textlink="">
          <xdr:nvSpPr>
            <xdr:cNvPr id="26629" name="Drop Down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6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6</xdr:col>
          <xdr:colOff>266700</xdr:colOff>
          <xdr:row>32</xdr:row>
          <xdr:rowOff>209550</xdr:rowOff>
        </xdr:to>
        <xdr:sp macro="" textlink="">
          <xdr:nvSpPr>
            <xdr:cNvPr id="26630" name="Drop Down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6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6</xdr:col>
          <xdr:colOff>266700</xdr:colOff>
          <xdr:row>33</xdr:row>
          <xdr:rowOff>209550</xdr:rowOff>
        </xdr:to>
        <xdr:sp macro="" textlink="">
          <xdr:nvSpPr>
            <xdr:cNvPr id="26631" name="Drop Down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6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19050</xdr:rowOff>
        </xdr:from>
        <xdr:to>
          <xdr:col>6</xdr:col>
          <xdr:colOff>266700</xdr:colOff>
          <xdr:row>34</xdr:row>
          <xdr:rowOff>219075</xdr:rowOff>
        </xdr:to>
        <xdr:sp macro="" textlink="">
          <xdr:nvSpPr>
            <xdr:cNvPr id="26632" name="Drop Down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6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9525</xdr:rowOff>
        </xdr:from>
        <xdr:to>
          <xdr:col>6</xdr:col>
          <xdr:colOff>266700</xdr:colOff>
          <xdr:row>35</xdr:row>
          <xdr:rowOff>209550</xdr:rowOff>
        </xdr:to>
        <xdr:sp macro="" textlink="">
          <xdr:nvSpPr>
            <xdr:cNvPr id="26633" name="Drop Down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6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0</xdr:rowOff>
        </xdr:from>
        <xdr:to>
          <xdr:col>6</xdr:col>
          <xdr:colOff>266700</xdr:colOff>
          <xdr:row>36</xdr:row>
          <xdr:rowOff>200025</xdr:rowOff>
        </xdr:to>
        <xdr:sp macro="" textlink="">
          <xdr:nvSpPr>
            <xdr:cNvPr id="26634" name="Drop Down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6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19050</xdr:rowOff>
        </xdr:from>
        <xdr:to>
          <xdr:col>6</xdr:col>
          <xdr:colOff>266700</xdr:colOff>
          <xdr:row>39</xdr:row>
          <xdr:rowOff>219075</xdr:rowOff>
        </xdr:to>
        <xdr:sp macro="" textlink="">
          <xdr:nvSpPr>
            <xdr:cNvPr id="26635" name="Drop Down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6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9525</xdr:rowOff>
        </xdr:from>
        <xdr:to>
          <xdr:col>6</xdr:col>
          <xdr:colOff>266700</xdr:colOff>
          <xdr:row>40</xdr:row>
          <xdr:rowOff>209550</xdr:rowOff>
        </xdr:to>
        <xdr:sp macro="" textlink="">
          <xdr:nvSpPr>
            <xdr:cNvPr id="26636" name="Drop Down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6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0</xdr:rowOff>
        </xdr:from>
        <xdr:to>
          <xdr:col>6</xdr:col>
          <xdr:colOff>266700</xdr:colOff>
          <xdr:row>41</xdr:row>
          <xdr:rowOff>200025</xdr:rowOff>
        </xdr:to>
        <xdr:sp macro="" textlink="">
          <xdr:nvSpPr>
            <xdr:cNvPr id="26637" name="Drop Down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6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6</xdr:col>
          <xdr:colOff>266700</xdr:colOff>
          <xdr:row>42</xdr:row>
          <xdr:rowOff>209550</xdr:rowOff>
        </xdr:to>
        <xdr:sp macro="" textlink="">
          <xdr:nvSpPr>
            <xdr:cNvPr id="26638" name="Drop Down 14" hidden="1">
              <a:extLst>
                <a:ext uri="{63B3BB69-23CF-44E3-9099-C40C66FF867C}">
                  <a14:compatExt spid="_x0000_s26638"/>
                </a:ext>
                <a:ext uri="{FF2B5EF4-FFF2-40B4-BE49-F238E27FC236}">
                  <a16:creationId xmlns:a16="http://schemas.microsoft.com/office/drawing/2014/main" id="{00000000-0008-0000-0600-00000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9525</xdr:rowOff>
        </xdr:from>
        <xdr:to>
          <xdr:col>6</xdr:col>
          <xdr:colOff>266700</xdr:colOff>
          <xdr:row>43</xdr:row>
          <xdr:rowOff>209550</xdr:rowOff>
        </xdr:to>
        <xdr:sp macro="" textlink="">
          <xdr:nvSpPr>
            <xdr:cNvPr id="26639" name="Drop Down 15" hidden="1">
              <a:extLst>
                <a:ext uri="{63B3BB69-23CF-44E3-9099-C40C66FF867C}">
                  <a14:compatExt spid="_x0000_s26639"/>
                </a:ext>
                <a:ext uri="{FF2B5EF4-FFF2-40B4-BE49-F238E27FC236}">
                  <a16:creationId xmlns:a16="http://schemas.microsoft.com/office/drawing/2014/main" id="{00000000-0008-0000-0600-00000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6</xdr:col>
          <xdr:colOff>266700</xdr:colOff>
          <xdr:row>46</xdr:row>
          <xdr:rowOff>200025</xdr:rowOff>
        </xdr:to>
        <xdr:sp macro="" textlink="">
          <xdr:nvSpPr>
            <xdr:cNvPr id="26640" name="Drop Down 16" hidden="1">
              <a:extLst>
                <a:ext uri="{63B3BB69-23CF-44E3-9099-C40C66FF867C}">
                  <a14:compatExt spid="_x0000_s26640"/>
                </a:ext>
                <a:ext uri="{FF2B5EF4-FFF2-40B4-BE49-F238E27FC236}">
                  <a16:creationId xmlns:a16="http://schemas.microsoft.com/office/drawing/2014/main" id="{00000000-0008-0000-0600-00001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0</xdr:rowOff>
        </xdr:from>
        <xdr:to>
          <xdr:col>6</xdr:col>
          <xdr:colOff>266700</xdr:colOff>
          <xdr:row>47</xdr:row>
          <xdr:rowOff>200025</xdr:rowOff>
        </xdr:to>
        <xdr:sp macro="" textlink="">
          <xdr:nvSpPr>
            <xdr:cNvPr id="26641" name="Drop Down 17" hidden="1">
              <a:extLst>
                <a:ext uri="{63B3BB69-23CF-44E3-9099-C40C66FF867C}">
                  <a14:compatExt spid="_x0000_s26641"/>
                </a:ext>
                <a:ext uri="{FF2B5EF4-FFF2-40B4-BE49-F238E27FC236}">
                  <a16:creationId xmlns:a16="http://schemas.microsoft.com/office/drawing/2014/main" id="{00000000-0008-0000-0600-00001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6</xdr:col>
          <xdr:colOff>266700</xdr:colOff>
          <xdr:row>48</xdr:row>
          <xdr:rowOff>209550</xdr:rowOff>
        </xdr:to>
        <xdr:sp macro="" textlink="">
          <xdr:nvSpPr>
            <xdr:cNvPr id="26642" name="Drop Down 18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:a16="http://schemas.microsoft.com/office/drawing/2014/main" id="{00000000-0008-0000-0600-00001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9525</xdr:rowOff>
        </xdr:from>
        <xdr:to>
          <xdr:col>6</xdr:col>
          <xdr:colOff>266700</xdr:colOff>
          <xdr:row>49</xdr:row>
          <xdr:rowOff>209550</xdr:rowOff>
        </xdr:to>
        <xdr:sp macro="" textlink="">
          <xdr:nvSpPr>
            <xdr:cNvPr id="26643" name="Drop Down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id="{00000000-0008-0000-0600-00001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50</xdr:row>
          <xdr:rowOff>19050</xdr:rowOff>
        </xdr:from>
        <xdr:to>
          <xdr:col>6</xdr:col>
          <xdr:colOff>266700</xdr:colOff>
          <xdr:row>50</xdr:row>
          <xdr:rowOff>219075</xdr:rowOff>
        </xdr:to>
        <xdr:sp macro="" textlink="">
          <xdr:nvSpPr>
            <xdr:cNvPr id="26644" name="Drop Down 20" hidden="1">
              <a:extLst>
                <a:ext uri="{63B3BB69-23CF-44E3-9099-C40C66FF867C}">
                  <a14:compatExt spid="_x0000_s26644"/>
                </a:ext>
                <a:ext uri="{FF2B5EF4-FFF2-40B4-BE49-F238E27FC236}">
                  <a16:creationId xmlns:a16="http://schemas.microsoft.com/office/drawing/2014/main" id="{00000000-0008-0000-0600-00001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9525</xdr:rowOff>
        </xdr:from>
        <xdr:to>
          <xdr:col>6</xdr:col>
          <xdr:colOff>266700</xdr:colOff>
          <xdr:row>53</xdr:row>
          <xdr:rowOff>209550</xdr:rowOff>
        </xdr:to>
        <xdr:sp macro="" textlink="">
          <xdr:nvSpPr>
            <xdr:cNvPr id="26645" name="Drop Down 21" hidden="1">
              <a:extLst>
                <a:ext uri="{63B3BB69-23CF-44E3-9099-C40C66FF867C}">
                  <a14:compatExt spid="_x0000_s26645"/>
                </a:ext>
                <a:ext uri="{FF2B5EF4-FFF2-40B4-BE49-F238E27FC236}">
                  <a16:creationId xmlns:a16="http://schemas.microsoft.com/office/drawing/2014/main" id="{00000000-0008-0000-0600-00001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0</xdr:rowOff>
        </xdr:from>
        <xdr:to>
          <xdr:col>6</xdr:col>
          <xdr:colOff>266700</xdr:colOff>
          <xdr:row>54</xdr:row>
          <xdr:rowOff>200025</xdr:rowOff>
        </xdr:to>
        <xdr:sp macro="" textlink="">
          <xdr:nvSpPr>
            <xdr:cNvPr id="26646" name="Drop Down 22" hidden="1">
              <a:extLst>
                <a:ext uri="{63B3BB69-23CF-44E3-9099-C40C66FF867C}">
                  <a14:compatExt spid="_x0000_s26646"/>
                </a:ext>
                <a:ext uri="{FF2B5EF4-FFF2-40B4-BE49-F238E27FC236}">
                  <a16:creationId xmlns:a16="http://schemas.microsoft.com/office/drawing/2014/main" id="{00000000-0008-0000-0600-00001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19050</xdr:rowOff>
        </xdr:from>
        <xdr:to>
          <xdr:col>6</xdr:col>
          <xdr:colOff>266700</xdr:colOff>
          <xdr:row>55</xdr:row>
          <xdr:rowOff>219075</xdr:rowOff>
        </xdr:to>
        <xdr:sp macro="" textlink="">
          <xdr:nvSpPr>
            <xdr:cNvPr id="26647" name="Drop Down 23" hidden="1">
              <a:extLst>
                <a:ext uri="{63B3BB69-23CF-44E3-9099-C40C66FF867C}">
                  <a14:compatExt spid="_x0000_s26647"/>
                </a:ext>
                <a:ext uri="{FF2B5EF4-FFF2-40B4-BE49-F238E27FC236}">
                  <a16:creationId xmlns:a16="http://schemas.microsoft.com/office/drawing/2014/main" id="{00000000-0008-0000-0600-00001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6</xdr:col>
          <xdr:colOff>266700</xdr:colOff>
          <xdr:row>56</xdr:row>
          <xdr:rowOff>209550</xdr:rowOff>
        </xdr:to>
        <xdr:sp macro="" textlink="">
          <xdr:nvSpPr>
            <xdr:cNvPr id="26648" name="Drop Down 24" hidden="1">
              <a:extLst>
                <a:ext uri="{63B3BB69-23CF-44E3-9099-C40C66FF867C}">
                  <a14:compatExt spid="_x0000_s26648"/>
                </a:ext>
                <a:ext uri="{FF2B5EF4-FFF2-40B4-BE49-F238E27FC236}">
                  <a16:creationId xmlns:a16="http://schemas.microsoft.com/office/drawing/2014/main" id="{00000000-0008-0000-0600-00001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57</xdr:row>
          <xdr:rowOff>9525</xdr:rowOff>
        </xdr:from>
        <xdr:to>
          <xdr:col>6</xdr:col>
          <xdr:colOff>266700</xdr:colOff>
          <xdr:row>57</xdr:row>
          <xdr:rowOff>209550</xdr:rowOff>
        </xdr:to>
        <xdr:sp macro="" textlink="">
          <xdr:nvSpPr>
            <xdr:cNvPr id="26649" name="Drop Down 25" hidden="1">
              <a:extLst>
                <a:ext uri="{63B3BB69-23CF-44E3-9099-C40C66FF867C}">
                  <a14:compatExt spid="_x0000_s26649"/>
                </a:ext>
                <a:ext uri="{FF2B5EF4-FFF2-40B4-BE49-F238E27FC236}">
                  <a16:creationId xmlns:a16="http://schemas.microsoft.com/office/drawing/2014/main" id="{00000000-0008-0000-0600-00001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200024</xdr:colOff>
      <xdr:row>18</xdr:row>
      <xdr:rowOff>19050</xdr:rowOff>
    </xdr:from>
    <xdr:to>
      <xdr:col>7</xdr:col>
      <xdr:colOff>1304924</xdr:colOff>
      <xdr:row>21</xdr:row>
      <xdr:rowOff>49530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457199" y="3181350"/>
          <a:ext cx="5076825" cy="5162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E Druck" oder "Gr E" unten im Register klicken</a:t>
          </a:r>
        </a:p>
      </xdr:txBody>
    </xdr:sp>
    <xdr:clientData/>
  </xdr:twoCellAnchor>
  <xdr:twoCellAnchor>
    <xdr:from>
      <xdr:col>9</xdr:col>
      <xdr:colOff>28575</xdr:colOff>
      <xdr:row>6</xdr:row>
      <xdr:rowOff>30480</xdr:rowOff>
    </xdr:from>
    <xdr:to>
      <xdr:col>9</xdr:col>
      <xdr:colOff>756236</xdr:colOff>
      <xdr:row>21</xdr:row>
      <xdr:rowOff>123843</xdr:rowOff>
    </xdr:to>
    <xdr:sp macro="" textlink="">
      <xdr:nvSpPr>
        <xdr:cNvPr id="29" name="WordArt 29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9737" y="2051718"/>
          <a:ext cx="2712738" cy="72766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7724" name="Picture 1" descr="logo lksv2">
          <a:extLst>
            <a:ext uri="{FF2B5EF4-FFF2-40B4-BE49-F238E27FC236}">
              <a16:creationId xmlns:a16="http://schemas.microsoft.com/office/drawing/2014/main" id="{00000000-0008-0000-0700-00004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18</xdr:row>
      <xdr:rowOff>0</xdr:rowOff>
    </xdr:from>
    <xdr:to>
      <xdr:col>3</xdr:col>
      <xdr:colOff>295275</xdr:colOff>
      <xdr:row>18</xdr:row>
      <xdr:rowOff>0</xdr:rowOff>
    </xdr:to>
    <xdr:sp macro="" textlink="">
      <xdr:nvSpPr>
        <xdr:cNvPr id="27725" name="Line 3">
          <a:extLst>
            <a:ext uri="{FF2B5EF4-FFF2-40B4-BE49-F238E27FC236}">
              <a16:creationId xmlns:a16="http://schemas.microsoft.com/office/drawing/2014/main" id="{00000000-0008-0000-0700-00004D6C0000}"/>
            </a:ext>
          </a:extLst>
        </xdr:cNvPr>
        <xdr:cNvSpPr>
          <a:spLocks noChangeShapeType="1"/>
        </xdr:cNvSpPr>
      </xdr:nvSpPr>
      <xdr:spPr bwMode="auto">
        <a:xfrm>
          <a:off x="733425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18</xdr:row>
      <xdr:rowOff>0</xdr:rowOff>
    </xdr:from>
    <xdr:to>
      <xdr:col>6</xdr:col>
      <xdr:colOff>47625</xdr:colOff>
      <xdr:row>18</xdr:row>
      <xdr:rowOff>0</xdr:rowOff>
    </xdr:to>
    <xdr:sp macro="" textlink="">
      <xdr:nvSpPr>
        <xdr:cNvPr id="27726" name="Line 4">
          <a:extLst>
            <a:ext uri="{FF2B5EF4-FFF2-40B4-BE49-F238E27FC236}">
              <a16:creationId xmlns:a16="http://schemas.microsoft.com/office/drawing/2014/main" id="{00000000-0008-0000-0700-00004E6C0000}"/>
            </a:ext>
          </a:extLst>
        </xdr:cNvPr>
        <xdr:cNvSpPr>
          <a:spLocks noChangeShapeType="1"/>
        </xdr:cNvSpPr>
      </xdr:nvSpPr>
      <xdr:spPr bwMode="auto">
        <a:xfrm>
          <a:off x="3695700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6439" name="Picture 1" descr="logo lksv2">
          <a:extLst>
            <a:ext uri="{FF2B5EF4-FFF2-40B4-BE49-F238E27FC236}">
              <a16:creationId xmlns:a16="http://schemas.microsoft.com/office/drawing/2014/main" id="{00000000-0008-0000-0800-00003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christian.zimmermann@sg-perlen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omments" Target="../comments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8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omments" Target="../comments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0.xml"/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3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omments" Target="../comments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tabColor indexed="47"/>
  </sheetPr>
  <dimension ref="A1:G38"/>
  <sheetViews>
    <sheetView tabSelected="1" workbookViewId="0">
      <selection activeCell="A11" sqref="A11"/>
    </sheetView>
  </sheetViews>
  <sheetFormatPr baseColWidth="10" defaultRowHeight="12.75" x14ac:dyDescent="0.2"/>
  <cols>
    <col min="2" max="2" width="12" customWidth="1"/>
    <col min="3" max="3" width="17.42578125" customWidth="1"/>
  </cols>
  <sheetData>
    <row r="1" spans="1:7" ht="19.5" x14ac:dyDescent="0.25">
      <c r="C1" s="2" t="s">
        <v>0</v>
      </c>
    </row>
    <row r="2" spans="1:7" ht="19.5" x14ac:dyDescent="0.25">
      <c r="C2" s="2" t="s">
        <v>30</v>
      </c>
      <c r="E2" s="1"/>
    </row>
    <row r="3" spans="1:7" x14ac:dyDescent="0.2">
      <c r="A3" s="8"/>
      <c r="B3" s="8"/>
      <c r="C3" s="175" t="s">
        <v>79</v>
      </c>
      <c r="D3" s="8"/>
      <c r="E3" s="8"/>
      <c r="F3" s="175" t="s">
        <v>80</v>
      </c>
      <c r="G3" s="8"/>
    </row>
    <row r="4" spans="1:7" x14ac:dyDescent="0.2">
      <c r="A4" s="8"/>
      <c r="B4" s="8"/>
      <c r="C4" s="175" t="s">
        <v>1</v>
      </c>
      <c r="D4" s="8"/>
      <c r="E4" s="8"/>
      <c r="F4" s="175" t="s">
        <v>81</v>
      </c>
      <c r="G4" s="8"/>
    </row>
    <row r="5" spans="1:7" x14ac:dyDescent="0.2">
      <c r="A5" s="8"/>
      <c r="B5" s="8"/>
      <c r="C5" s="175" t="s">
        <v>82</v>
      </c>
      <c r="D5" s="8"/>
      <c r="E5" s="8"/>
      <c r="F5" s="175" t="s">
        <v>83</v>
      </c>
      <c r="G5" s="8"/>
    </row>
    <row r="6" spans="1:7" x14ac:dyDescent="0.2">
      <c r="A6" s="8"/>
      <c r="B6" s="8"/>
      <c r="C6" s="3" t="s">
        <v>88</v>
      </c>
      <c r="D6" s="8"/>
      <c r="E6" s="8"/>
      <c r="F6" s="3" t="s">
        <v>84</v>
      </c>
      <c r="G6" s="8"/>
    </row>
    <row r="7" spans="1:7" x14ac:dyDescent="0.2">
      <c r="D7" s="3"/>
      <c r="E7" s="8"/>
      <c r="F7" s="8"/>
      <c r="G7" s="3"/>
    </row>
    <row r="8" spans="1:7" x14ac:dyDescent="0.2">
      <c r="D8" s="3"/>
      <c r="E8" s="8"/>
      <c r="F8" s="8"/>
      <c r="G8" s="3"/>
    </row>
    <row r="10" spans="1:7" ht="19.5" x14ac:dyDescent="0.3">
      <c r="A10" s="32" t="s">
        <v>31</v>
      </c>
      <c r="B10" s="32"/>
      <c r="D10" s="32"/>
      <c r="F10" s="34">
        <f ca="1">YEAR(TODAY())</f>
        <v>2018</v>
      </c>
    </row>
    <row r="11" spans="1:7" ht="19.5" x14ac:dyDescent="0.3">
      <c r="A11" s="32"/>
      <c r="B11" s="32"/>
      <c r="D11" s="32"/>
      <c r="F11" s="34"/>
    </row>
    <row r="13" spans="1:7" x14ac:dyDescent="0.2">
      <c r="A13" s="14" t="s">
        <v>17</v>
      </c>
    </row>
    <row r="14" spans="1:7" x14ac:dyDescent="0.2">
      <c r="A14" t="s">
        <v>32</v>
      </c>
      <c r="C14" s="37"/>
      <c r="D14" s="36"/>
    </row>
    <row r="15" spans="1:7" x14ac:dyDescent="0.2">
      <c r="C15" s="37"/>
      <c r="D15" s="36"/>
    </row>
    <row r="16" spans="1:7" x14ac:dyDescent="0.2">
      <c r="C16" s="37"/>
      <c r="D16" s="36"/>
    </row>
    <row r="17" spans="1:3" x14ac:dyDescent="0.2">
      <c r="A17" s="14" t="s">
        <v>55</v>
      </c>
      <c r="C17" s="33"/>
    </row>
    <row r="18" spans="1:3" x14ac:dyDescent="0.2">
      <c r="A18" t="s">
        <v>56</v>
      </c>
      <c r="C18" s="33"/>
    </row>
    <row r="19" spans="1:3" x14ac:dyDescent="0.2">
      <c r="C19" s="33"/>
    </row>
    <row r="21" spans="1:3" x14ac:dyDescent="0.2">
      <c r="A21" s="14" t="s">
        <v>15</v>
      </c>
    </row>
    <row r="22" spans="1:3" s="40" customFormat="1" x14ac:dyDescent="0.2">
      <c r="A22" s="109" t="s">
        <v>18</v>
      </c>
    </row>
    <row r="23" spans="1:3" s="40" customFormat="1" x14ac:dyDescent="0.2">
      <c r="B23" s="109" t="s">
        <v>20</v>
      </c>
      <c r="C23" s="40" t="s">
        <v>21</v>
      </c>
    </row>
    <row r="24" spans="1:3" s="40" customFormat="1" x14ac:dyDescent="0.2">
      <c r="B24" s="109" t="s">
        <v>22</v>
      </c>
      <c r="C24" s="40" t="s">
        <v>23</v>
      </c>
    </row>
    <row r="25" spans="1:3" s="40" customFormat="1" x14ac:dyDescent="0.2">
      <c r="C25" s="40" t="s">
        <v>78</v>
      </c>
    </row>
    <row r="26" spans="1:3" s="40" customFormat="1" x14ac:dyDescent="0.2">
      <c r="B26" s="109" t="s">
        <v>24</v>
      </c>
      <c r="C26" s="40" t="s">
        <v>25</v>
      </c>
    </row>
    <row r="27" spans="1:3" s="40" customFormat="1" x14ac:dyDescent="0.2">
      <c r="B27" s="109" t="s">
        <v>27</v>
      </c>
      <c r="C27" s="40" t="s">
        <v>26</v>
      </c>
    </row>
    <row r="28" spans="1:3" s="40" customFormat="1" x14ac:dyDescent="0.2"/>
    <row r="29" spans="1:3" s="40" customFormat="1" x14ac:dyDescent="0.2">
      <c r="A29" s="109" t="s">
        <v>16</v>
      </c>
    </row>
    <row r="30" spans="1:3" s="40" customFormat="1" x14ac:dyDescent="0.2">
      <c r="A30" s="109" t="s">
        <v>28</v>
      </c>
    </row>
    <row r="31" spans="1:3" s="40" customFormat="1" x14ac:dyDescent="0.2">
      <c r="A31" s="109"/>
    </row>
    <row r="32" spans="1:3" s="40" customFormat="1" x14ac:dyDescent="0.2">
      <c r="A32" s="109" t="s">
        <v>74</v>
      </c>
    </row>
    <row r="33" spans="1:1" s="40" customFormat="1" x14ac:dyDescent="0.2">
      <c r="A33" s="109" t="s">
        <v>48</v>
      </c>
    </row>
    <row r="34" spans="1:1" s="40" customFormat="1" x14ac:dyDescent="0.2"/>
    <row r="35" spans="1:1" s="40" customFormat="1" x14ac:dyDescent="0.2"/>
    <row r="38" spans="1:1" x14ac:dyDescent="0.2">
      <c r="A38" s="23" t="s">
        <v>89</v>
      </c>
    </row>
  </sheetData>
  <sheetProtection password="CEAA" sheet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61" t="s">
        <v>40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Feld_A!C12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Feld_A!C13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Feld_A!C14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Feld_A!C15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Feld_A!C16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Feld_A!C17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Feld_A!C62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43</v>
      </c>
      <c r="B23" s="154"/>
      <c r="C23" s="160" t="str">
        <f>"Feld A"</f>
        <v>Feld A</v>
      </c>
      <c r="D23" s="155"/>
      <c r="E23" s="167" t="str">
        <f>A12 &amp; " 2"</f>
        <v>0 2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Feld_A!B33</f>
        <v>0</v>
      </c>
      <c r="C28" s="183">
        <f>Feld_A!C33</f>
        <v>0</v>
      </c>
      <c r="D28" s="170">
        <f>Feld_A!D33</f>
        <v>0</v>
      </c>
      <c r="E28" s="149" t="str">
        <f>IF(Feld_A!E33=1,"Waffe wählen",IF(Feld_A!E33=2,"Stgw90",IF(Feld_A!E33=3,"Kar",IF(Feld_A!E33=4,"Stgw57 (Ord02)",IF(Feld_A!E33=5,"Stgw57 (Ord03)",IF(Feld_A!E33=6,"Stagw",IF(Feld_A!E33=7,"FW")))))))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Feld_A!B34</f>
        <v>0</v>
      </c>
      <c r="C29" s="183">
        <f>Feld_A!C34</f>
        <v>0</v>
      </c>
      <c r="D29" s="170">
        <f>Feld_A!D34</f>
        <v>0</v>
      </c>
      <c r="E29" s="149" t="str">
        <f>IF(Feld_A!E34=1,"Waffe wählen",IF(Feld_A!E34=2,"Stgw90",IF(Feld_A!E34=3,"Kar",IF(Feld_A!E34=4,"Stgw57 (Ord02)",IF(Feld_A!E34=5,"Stgw57 (Ord03)",IF(Feld_A!E34=6,"Stagw",IF(Feld_A!E34=7,"FW")))))))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Feld_A!B35</f>
        <v>0</v>
      </c>
      <c r="C30" s="183">
        <f>Feld_A!C35</f>
        <v>0</v>
      </c>
      <c r="D30" s="170">
        <f>Feld_A!D35</f>
        <v>0</v>
      </c>
      <c r="E30" s="149" t="str">
        <f>IF(Feld_A!E35=1,"Waffe wählen",IF(Feld_A!E35=2,"Stgw90",IF(Feld_A!E35=3,"Kar",IF(Feld_A!E35=4,"Stgw57 (Ord02)",IF(Feld_A!E35=5,"Stgw57 (Ord03)",IF(Feld_A!E35=6,"Stagw",IF(Feld_A!E35=7,"FW")))))))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Feld_A!B36</f>
        <v>0</v>
      </c>
      <c r="C31" s="183">
        <f>Feld_A!C36</f>
        <v>0</v>
      </c>
      <c r="D31" s="170">
        <f>Feld_A!D36</f>
        <v>0</v>
      </c>
      <c r="E31" s="149" t="str">
        <f>IF(Feld_A!E36=1,"Waffe wählen",IF(Feld_A!E36=2,"Stgw90",IF(Feld_A!E36=3,"Kar",IF(Feld_A!E36=4,"Stgw57 (Ord02)",IF(Feld_A!E36=5,"Stgw57 (Ord03)",IF(Feld_A!E36=6,"Stagw",IF(Feld_A!E36=7,"FW")))))))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Feld_A!B37</f>
        <v>0</v>
      </c>
      <c r="C32" s="183">
        <f>Feld_A!C37</f>
        <v>0</v>
      </c>
      <c r="D32" s="170">
        <f>Feld_A!D37</f>
        <v>0</v>
      </c>
      <c r="E32" s="149" t="str">
        <f>IF(Feld_A!E37=1,"Waffe wählen",IF(Feld_A!E37=2,"Stgw90",IF(Feld_A!E37=3,"Kar",IF(Feld_A!E37=4,"Stgw57 (Ord02)",IF(Feld_A!E37=5,"Stgw57 (Ord03)",IF(Feld_A!E37=6,"Stagw",IF(Feld_A!E37=7,"FW")))))))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69" priority="2" stopIfTrue="1" operator="equal">
      <formula>0</formula>
    </cfRule>
  </conditionalFormatting>
  <conditionalFormatting sqref="A36:A37 A12:E17">
    <cfRule type="cellIs" dxfId="68" priority="3" stopIfTrue="1" operator="equal">
      <formula>0</formula>
    </cfRule>
  </conditionalFormatting>
  <conditionalFormatting sqref="E25:E26 E28:E33">
    <cfRule type="cellIs" dxfId="67" priority="4" stopIfTrue="1" operator="equal">
      <formula>"Waffe wählen"</formula>
    </cfRule>
  </conditionalFormatting>
  <conditionalFormatting sqref="C20:C21 G33">
    <cfRule type="cellIs" dxfId="66" priority="5" stopIfTrue="1" operator="equal">
      <formula>0</formula>
    </cfRule>
  </conditionalFormatting>
  <conditionalFormatting sqref="A33">
    <cfRule type="cellIs" dxfId="6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61" t="s">
        <v>40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Feld_A!C12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Feld_A!C13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Feld_A!C14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Feld_A!C15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Feld_A!C16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Feld_A!C17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Feld_A!C62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44</v>
      </c>
      <c r="B23" s="154"/>
      <c r="C23" s="160" t="str">
        <f>"Feld A"</f>
        <v>Feld A</v>
      </c>
      <c r="D23" s="155"/>
      <c r="E23" s="167" t="str">
        <f>A12 &amp; " 3"</f>
        <v>0 3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Feld_A!B40</f>
        <v>0</v>
      </c>
      <c r="C28" s="183">
        <f>Feld_A!C40</f>
        <v>0</v>
      </c>
      <c r="D28" s="170">
        <f>Feld_A!D40</f>
        <v>0</v>
      </c>
      <c r="E28" s="149" t="str">
        <f>IF(Feld_A!E40=1,"Waffe wählen",IF(Feld_A!E40=2,"Stgw90",IF(Feld_A!E40=3,"Kar",IF(Feld_A!E40=4,"Stgw57 (Ord02)",IF(Feld_A!E40=5,"Stgw57 (Ord03)",IF(Feld_A!E40=6,"Stagw",IF(Feld_A!E40=7,"FW")))))))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Feld_A!B41</f>
        <v>0</v>
      </c>
      <c r="C29" s="183">
        <f>Feld_A!C41</f>
        <v>0</v>
      </c>
      <c r="D29" s="170">
        <f>Feld_A!D41</f>
        <v>0</v>
      </c>
      <c r="E29" s="149" t="str">
        <f>IF(Feld_A!E41=1,"Waffe wählen",IF(Feld_A!E41=2,"Stgw90",IF(Feld_A!E41=3,"Kar",IF(Feld_A!E41=4,"Stgw57 (Ord02)",IF(Feld_A!E41=5,"Stgw57 (Ord03)",IF(Feld_A!E41=6,"Stagw",IF(Feld_A!E41=7,"FW")))))))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Feld_A!B42</f>
        <v>0</v>
      </c>
      <c r="C30" s="183">
        <f>Feld_A!C42</f>
        <v>0</v>
      </c>
      <c r="D30" s="170">
        <f>Feld_A!D42</f>
        <v>0</v>
      </c>
      <c r="E30" s="149" t="str">
        <f>IF(Feld_A!E42=1,"Waffe wählen",IF(Feld_A!E42=2,"Stgw90",IF(Feld_A!E42=3,"Kar",IF(Feld_A!E42=4,"Stgw57 (Ord02)",IF(Feld_A!E42=5,"Stgw57 (Ord03)",IF(Feld_A!E42=6,"Stagw",IF(Feld_A!E42=7,"FW")))))))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Feld_A!B43</f>
        <v>0</v>
      </c>
      <c r="C31" s="183">
        <f>Feld_A!C43</f>
        <v>0</v>
      </c>
      <c r="D31" s="170">
        <f>Feld_A!D43</f>
        <v>0</v>
      </c>
      <c r="E31" s="149" t="str">
        <f>IF(Feld_A!E43=1,"Waffe wählen",IF(Feld_A!E43=2,"Stgw90",IF(Feld_A!E43=3,"Kar",IF(Feld_A!E43=4,"Stgw57 (Ord02)",IF(Feld_A!E43=5,"Stgw57 (Ord03)",IF(Feld_A!E43=6,"Stagw",IF(Feld_A!E43=7,"FW")))))))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Feld_A!B44</f>
        <v>0</v>
      </c>
      <c r="C32" s="183">
        <f>Feld_A!C44</f>
        <v>0</v>
      </c>
      <c r="D32" s="170">
        <f>Feld_A!D44</f>
        <v>0</v>
      </c>
      <c r="E32" s="149" t="str">
        <f>IF(Feld_A!E44=1,"Waffe wählen",IF(Feld_A!E44=2,"Stgw90",IF(Feld_A!E44=3,"Kar",IF(Feld_A!E44=4,"Stgw57 (Ord02)",IF(Feld_A!E44=5,"Stgw57 (Ord03)",IF(Feld_A!E44=6,"Stagw",IF(Feld_A!E44=7,"FW")))))))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64" priority="2" stopIfTrue="1" operator="equal">
      <formula>0</formula>
    </cfRule>
  </conditionalFormatting>
  <conditionalFormatting sqref="A36:A37 A12:E17">
    <cfRule type="cellIs" dxfId="63" priority="3" stopIfTrue="1" operator="equal">
      <formula>0</formula>
    </cfRule>
  </conditionalFormatting>
  <conditionalFormatting sqref="E25:E26 E28:E33">
    <cfRule type="cellIs" dxfId="62" priority="4" stopIfTrue="1" operator="equal">
      <formula>"Waffe wählen"</formula>
    </cfRule>
  </conditionalFormatting>
  <conditionalFormatting sqref="C20:C21 G33">
    <cfRule type="cellIs" dxfId="61" priority="5" stopIfTrue="1" operator="equal">
      <formula>0</formula>
    </cfRule>
  </conditionalFormatting>
  <conditionalFormatting sqref="A33">
    <cfRule type="cellIs" dxfId="6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61" t="s">
        <v>40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Feld_A!C12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Feld_A!C13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Feld_A!C14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Feld_A!C15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Feld_A!C16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Feld_A!C17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Feld_A!C62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44</v>
      </c>
      <c r="B23" s="154"/>
      <c r="C23" s="160" t="str">
        <f>"Feld A"</f>
        <v>Feld A</v>
      </c>
      <c r="D23" s="155"/>
      <c r="E23" s="167" t="str">
        <f>A12 &amp; " 4"</f>
        <v>0 4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Feld_A!B47</f>
        <v>0</v>
      </c>
      <c r="C28" s="183">
        <f>Feld_A!C47</f>
        <v>0</v>
      </c>
      <c r="D28" s="173">
        <f>Feld_A!D47</f>
        <v>0</v>
      </c>
      <c r="E28" s="149" t="str">
        <f>IF(Feld_A!E47=1,"Waffe wählen",IF(Feld_A!E47=2,"Stgw90",IF(Feld_A!E47=3,"Kar",IF(Feld_A!E47=4,"Stgw57 (Ord02)",IF(Feld_A!E47=5,"Stgw57 (Ord03)",IF(Feld_A!E47=6,"Stagw",IF(Feld_A!E47=7,"FW")))))))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Feld_A!B48</f>
        <v>0</v>
      </c>
      <c r="C29" s="183">
        <f>Feld_A!C48</f>
        <v>0</v>
      </c>
      <c r="D29" s="173">
        <f>Feld_A!D48</f>
        <v>0</v>
      </c>
      <c r="E29" s="149" t="str">
        <f>IF(Feld_A!E48=1,"Waffe wählen",IF(Feld_A!E48=2,"Stgw90",IF(Feld_A!E48=3,"Kar",IF(Feld_A!E48=4,"Stgw57 (Ord02)",IF(Feld_A!E48=5,"Stgw57 (Ord03)",IF(Feld_A!E48=6,"Stagw",IF(Feld_A!E48=7,"FW")))))))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Feld_A!B49</f>
        <v>0</v>
      </c>
      <c r="C30" s="183">
        <f>Feld_A!C49</f>
        <v>0</v>
      </c>
      <c r="D30" s="173">
        <f>Feld_A!D49</f>
        <v>0</v>
      </c>
      <c r="E30" s="149" t="str">
        <f>IF(Feld_A!E49=1,"Waffe wählen",IF(Feld_A!E49=2,"Stgw90",IF(Feld_A!E49=3,"Kar",IF(Feld_A!E49=4,"Stgw57 (Ord02)",IF(Feld_A!E49=5,"Stgw57 (Ord03)",IF(Feld_A!E49=6,"Stagw",IF(Feld_A!E49=7,"FW")))))))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Feld_A!B50</f>
        <v>0</v>
      </c>
      <c r="C31" s="183">
        <f>Feld_A!C50</f>
        <v>0</v>
      </c>
      <c r="D31" s="173">
        <f>Feld_A!D50</f>
        <v>0</v>
      </c>
      <c r="E31" s="149" t="str">
        <f>IF(Feld_A!E50=1,"Waffe wählen",IF(Feld_A!E50=2,"Stgw90",IF(Feld_A!E50=3,"Kar",IF(Feld_A!E50=4,"Stgw57 (Ord02)",IF(Feld_A!E50=5,"Stgw57 (Ord03)",IF(Feld_A!E50=6,"Stagw",IF(Feld_A!E50=7,"FW")))))))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Feld_A!B51</f>
        <v>0</v>
      </c>
      <c r="C32" s="183">
        <f>Feld_A!C51</f>
        <v>0</v>
      </c>
      <c r="D32" s="173">
        <f>Feld_A!D51</f>
        <v>0</v>
      </c>
      <c r="E32" s="149" t="str">
        <f>IF(Feld_A!E51=1,"Waffe wählen",IF(Feld_A!E51=2,"Stgw90",IF(Feld_A!E51=3,"Kar",IF(Feld_A!E51=4,"Stgw57 (Ord02)",IF(Feld_A!E51=5,"Stgw57 (Ord03)",IF(Feld_A!E51=6,"Stagw",IF(Feld_A!E51=7,"FW")))))))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59" priority="2" stopIfTrue="1" operator="equal">
      <formula>0</formula>
    </cfRule>
  </conditionalFormatting>
  <conditionalFormatting sqref="A36:A37 A12:E17">
    <cfRule type="cellIs" dxfId="58" priority="3" stopIfTrue="1" operator="equal">
      <formula>0</formula>
    </cfRule>
  </conditionalFormatting>
  <conditionalFormatting sqref="E25:E26 E28:E33">
    <cfRule type="cellIs" dxfId="57" priority="4" stopIfTrue="1" operator="equal">
      <formula>"Waffe wählen"</formula>
    </cfRule>
  </conditionalFormatting>
  <conditionalFormatting sqref="C20:C21 G33">
    <cfRule type="cellIs" dxfId="56" priority="5" stopIfTrue="1" operator="equal">
      <formula>0</formula>
    </cfRule>
  </conditionalFormatting>
  <conditionalFormatting sqref="A33">
    <cfRule type="cellIs" dxfId="5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61" t="s">
        <v>40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Feld_A!C12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Feld_A!C13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Feld_A!C14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Feld_A!C15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Feld_A!C16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Feld_A!C17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Feld_A!C62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44</v>
      </c>
      <c r="B23" s="154"/>
      <c r="C23" s="160" t="str">
        <f>"Feld A"</f>
        <v>Feld A</v>
      </c>
      <c r="D23" s="155"/>
      <c r="E23" s="167" t="str">
        <f>A12 &amp; " 5"</f>
        <v>0 5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Feld_A!B54</f>
        <v>0</v>
      </c>
      <c r="C28" s="183">
        <f>Feld_A!C54</f>
        <v>0</v>
      </c>
      <c r="D28" s="173">
        <f>Feld_A!D54</f>
        <v>0</v>
      </c>
      <c r="E28" s="149" t="str">
        <f>IF(Feld_A!E54=1,"Waffe wählen",IF(Feld_A!E54=2,"Stgw90",IF(Feld_A!E54=3,"Kar",IF(Feld_A!E54=4,"Stgw57 (Ord02)",IF(Feld_A!E54=5,"Stgw57 (Ord03)",IF(Feld_A!E54=6,"Stagw",IF(Feld_A!E54=7,"FW")))))))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Feld_A!B55</f>
        <v>0</v>
      </c>
      <c r="C29" s="183">
        <f>Feld_A!C55</f>
        <v>0</v>
      </c>
      <c r="D29" s="173">
        <f>Feld_A!D55</f>
        <v>0</v>
      </c>
      <c r="E29" s="149" t="str">
        <f>IF(Feld_A!E55=1,"Waffe wählen",IF(Feld_A!E55=2,"Stgw90",IF(Feld_A!E55=3,"Kar",IF(Feld_A!E55=4,"Stgw57 (Ord02)",IF(Feld_A!E55=5,"Stgw57 (Ord03)",IF(Feld_A!E55=6,"Stagw",IF(Feld_A!E55=7,"FW")))))))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Feld_A!B56</f>
        <v>0</v>
      </c>
      <c r="C30" s="183">
        <f>Feld_A!C56</f>
        <v>0</v>
      </c>
      <c r="D30" s="173">
        <f>Feld_A!D56</f>
        <v>0</v>
      </c>
      <c r="E30" s="149" t="str">
        <f>IF(Feld_A!E56=1,"Waffe wählen",IF(Feld_A!E56=2,"Stgw90",IF(Feld_A!E56=3,"Kar",IF(Feld_A!E56=4,"Stgw57 (Ord02)",IF(Feld_A!E56=5,"Stgw57 (Ord03)",IF(Feld_A!E56=6,"Stagw",IF(Feld_A!E56=7,"FW")))))))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Feld_A!B57</f>
        <v>0</v>
      </c>
      <c r="C31" s="183">
        <f>Feld_A!C57</f>
        <v>0</v>
      </c>
      <c r="D31" s="173">
        <f>Feld_A!D57</f>
        <v>0</v>
      </c>
      <c r="E31" s="149" t="str">
        <f>IF(Feld_A!E57=1,"Waffe wählen",IF(Feld_A!E57=2,"Stgw90",IF(Feld_A!E57=3,"Kar",IF(Feld_A!E57=4,"Stgw57 (Ord02)",IF(Feld_A!E57=5,"Stgw57 (Ord03)",IF(Feld_A!E57=6,"Stagw",IF(Feld_A!E57=7,"FW")))))))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Feld_A!B58</f>
        <v>0</v>
      </c>
      <c r="C32" s="183">
        <f>Feld_A!C58</f>
        <v>0</v>
      </c>
      <c r="D32" s="173">
        <f>Feld_A!D58</f>
        <v>0</v>
      </c>
      <c r="E32" s="149" t="str">
        <f>IF(Feld_A!E58=1,"Waffe wählen",IF(Feld_A!E58=2,"Stgw90",IF(Feld_A!E58=3,"Kar",IF(Feld_A!E58=4,"Stgw57 (Ord02)",IF(Feld_A!E58=5,"Stgw57 (Ord03)",IF(Feld_A!E58=6,"Stagw",IF(Feld_A!E58=7,"FW")))))))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54" priority="2" stopIfTrue="1" operator="equal">
      <formula>0</formula>
    </cfRule>
  </conditionalFormatting>
  <conditionalFormatting sqref="A36:A37 A12:E17">
    <cfRule type="cellIs" dxfId="53" priority="3" stopIfTrue="1" operator="equal">
      <formula>0</formula>
    </cfRule>
  </conditionalFormatting>
  <conditionalFormatting sqref="E25:E26 E28:E33">
    <cfRule type="cellIs" dxfId="52" priority="4" stopIfTrue="1" operator="equal">
      <formula>"Waffe wählen"</formula>
    </cfRule>
  </conditionalFormatting>
  <conditionalFormatting sqref="C20:C21 G33">
    <cfRule type="cellIs" dxfId="51" priority="5" stopIfTrue="1" operator="equal">
      <formula>0</formula>
    </cfRule>
  </conditionalFormatting>
  <conditionalFormatting sqref="A33">
    <cfRule type="cellIs" dxfId="5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174" t="s">
        <v>49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Feld_D!C12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Feld_D!C13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Feld_D!C14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Feld_D!C15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Feld_D!C16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Feld_D!C17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Feld_D!C62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42</v>
      </c>
      <c r="B23" s="154"/>
      <c r="C23" s="160" t="str">
        <f>"Feld D"</f>
        <v>Feld D</v>
      </c>
      <c r="D23" s="155"/>
      <c r="E23" s="167" t="str">
        <f>A12 &amp; " 1"</f>
        <v>0 1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Feld_D!B26</f>
        <v>0</v>
      </c>
      <c r="C28" s="183">
        <f>Feld_D!C26</f>
        <v>0</v>
      </c>
      <c r="D28" s="173">
        <f>Feld_D!D26</f>
        <v>0</v>
      </c>
      <c r="E28" s="172" t="str">
        <f>IF(Feld_D!E26=1,"Waffe wählen",IF(Feld_D!E26=2,"Stgw90",IF(Feld_D!E26=3,"Kar",IF(Feld_D!E26=4,"Stgw57 (Ord02)",IF(Feld_D!E26=5,"Stgw57 (Ord03)",IF(Feld_D!E26=6,"Stagw",IF(Feld_D!E26=7,"FW")))))))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Feld_D!B27</f>
        <v>0</v>
      </c>
      <c r="C29" s="183">
        <f>Feld_D!C27</f>
        <v>0</v>
      </c>
      <c r="D29" s="173">
        <f>Feld_D!D27</f>
        <v>0</v>
      </c>
      <c r="E29" s="172" t="str">
        <f>IF(Feld_D!E27=1,"Waffe wählen",IF(Feld_D!E27=2,"Stgw90",IF(Feld_D!E27=3,"Kar",IF(Feld_D!E27=4,"Stgw57 (Ord02)",IF(Feld_D!E27=5,"Stgw57 (Ord03)",IF(Feld_D!E27=6,"Stagw",IF(Feld_D!E27=7,"FW")))))))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Feld_D!B28</f>
        <v>0</v>
      </c>
      <c r="C30" s="183">
        <f>Feld_D!C28</f>
        <v>0</v>
      </c>
      <c r="D30" s="173">
        <f>Feld_D!D28</f>
        <v>0</v>
      </c>
      <c r="E30" s="172" t="str">
        <f>IF(Feld_D!E28=1,"Waffe wählen",IF(Feld_D!E28=2,"Stgw90",IF(Feld_D!E28=3,"Kar",IF(Feld_D!E28=4,"Stgw57 (Ord02)",IF(Feld_D!E28=5,"Stgw57 (Ord03)",IF(Feld_D!E28=6,"Stagw",IF(Feld_D!E28=7,"FW")))))))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Feld_D!B29</f>
        <v>0</v>
      </c>
      <c r="C31" s="183">
        <f>Feld_D!C29</f>
        <v>0</v>
      </c>
      <c r="D31" s="173">
        <f>Feld_D!D29</f>
        <v>0</v>
      </c>
      <c r="E31" s="172" t="str">
        <f>IF(Feld_D!E29=1,"Waffe wählen",IF(Feld_D!E29=2,"Stgw90",IF(Feld_D!E29=3,"Kar",IF(Feld_D!E29=4,"Stgw57 (Ord02)",IF(Feld_D!E29=5,"Stgw57 (Ord03)",IF(Feld_D!E29=6,"Stagw",IF(Feld_D!E29=7,"FW")))))))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Feld_D!B30</f>
        <v>0</v>
      </c>
      <c r="C32" s="183">
        <f>Feld_D!C30</f>
        <v>0</v>
      </c>
      <c r="D32" s="173">
        <f>Feld_D!D30</f>
        <v>0</v>
      </c>
      <c r="E32" s="172" t="str">
        <f>IF(Feld_D!E30=1,"Waffe wählen",IF(Feld_D!E30=2,"Stgw90",IF(Feld_D!E30=3,"Kar",IF(Feld_D!E30=4,"Stgw57 (Ord02)",IF(Feld_D!E30=5,"Stgw57 (Ord03)",IF(Feld_D!E30=6,"Stagw",IF(Feld_D!E30=7,"FW")))))))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B28:D33 G28:G32">
    <cfRule type="cellIs" dxfId="49" priority="2" stopIfTrue="1" operator="equal">
      <formula>0</formula>
    </cfRule>
  </conditionalFormatting>
  <conditionalFormatting sqref="A36:A37 A12:E17">
    <cfRule type="cellIs" dxfId="48" priority="3" stopIfTrue="1" operator="equal">
      <formula>0</formula>
    </cfRule>
  </conditionalFormatting>
  <conditionalFormatting sqref="E25:E26 E28:E33">
    <cfRule type="cellIs" dxfId="47" priority="4" stopIfTrue="1" operator="equal">
      <formula>"Waffe wählen"</formula>
    </cfRule>
  </conditionalFormatting>
  <conditionalFormatting sqref="C20:C21 G33">
    <cfRule type="cellIs" dxfId="46" priority="5" stopIfTrue="1" operator="equal">
      <formula>0</formula>
    </cfRule>
  </conditionalFormatting>
  <conditionalFormatting sqref="A33">
    <cfRule type="cellIs" dxfId="4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174" t="s">
        <v>49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Feld_D!C12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Feld_D!C13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Feld_D!C14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Feld_D!C15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Feld_D!C16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Feld_D!C17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Feld_D!C62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43</v>
      </c>
      <c r="B23" s="154"/>
      <c r="C23" s="160" t="str">
        <f>"Feld D"</f>
        <v>Feld D</v>
      </c>
      <c r="D23" s="155"/>
      <c r="E23" s="167" t="str">
        <f>A12 &amp; " 2"</f>
        <v>0 2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Feld_D!B33</f>
        <v>0</v>
      </c>
      <c r="C28" s="183">
        <f>Feld_D!C33</f>
        <v>0</v>
      </c>
      <c r="D28" s="173">
        <f>Feld_D!D33</f>
        <v>0</v>
      </c>
      <c r="E28" s="149" t="str">
        <f>IF(Feld_D!E33=1,"Waffe wählen",IF(Feld_D!E33=2,"Stgw90",IF(Feld_D!E33=3,"Kar",IF(Feld_D!E33=4,"Stgw57 (Ord02)",IF(Feld_D!E33=5,"Stgw57 (Ord03)",IF(Feld_D!E33=6,"Stagw",IF(Feld_D!E33=7,"FW")))))))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Feld_D!B34</f>
        <v>0</v>
      </c>
      <c r="C29" s="183">
        <f>Feld_D!C34</f>
        <v>0</v>
      </c>
      <c r="D29" s="173">
        <f>Feld_D!D34</f>
        <v>0</v>
      </c>
      <c r="E29" s="149" t="str">
        <f>IF(Feld_D!E34=1,"Waffe wählen",IF(Feld_D!E34=2,"Stgw90",IF(Feld_D!E34=3,"Kar",IF(Feld_D!E34=4,"Stgw57 (Ord02)",IF(Feld_D!E34=5,"Stgw57 (Ord03)",IF(Feld_D!E34=6,"Stagw",IF(Feld_D!E34=7,"FW")))))))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Feld_D!B35</f>
        <v>0</v>
      </c>
      <c r="C30" s="183">
        <f>Feld_D!C35</f>
        <v>0</v>
      </c>
      <c r="D30" s="173">
        <f>Feld_D!D35</f>
        <v>0</v>
      </c>
      <c r="E30" s="149" t="str">
        <f>IF(Feld_D!E35=1,"Waffe wählen",IF(Feld_D!E35=2,"Stgw90",IF(Feld_D!E35=3,"Kar",IF(Feld_D!E35=4,"Stgw57 (Ord02)",IF(Feld_D!E35=5,"Stgw57 (Ord03)",IF(Feld_D!E35=6,"Stagw",IF(Feld_D!E35=7,"FW")))))))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Feld_D!B36</f>
        <v>0</v>
      </c>
      <c r="C31" s="183">
        <f>Feld_D!C36</f>
        <v>0</v>
      </c>
      <c r="D31" s="173">
        <f>Feld_D!D36</f>
        <v>0</v>
      </c>
      <c r="E31" s="149" t="str">
        <f>IF(Feld_D!E36=1,"Waffe wählen",IF(Feld_D!E36=2,"Stgw90",IF(Feld_D!E36=3,"Kar",IF(Feld_D!E36=4,"Stgw57 (Ord02)",IF(Feld_D!E36=5,"Stgw57 (Ord03)",IF(Feld_D!E36=6,"Stagw",IF(Feld_D!E36=7,"FW")))))))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Feld_D!B37</f>
        <v>0</v>
      </c>
      <c r="C32" s="183">
        <f>Feld_D!C37</f>
        <v>0</v>
      </c>
      <c r="D32" s="173">
        <f>Feld_D!D37</f>
        <v>0</v>
      </c>
      <c r="E32" s="149" t="str">
        <f>IF(Feld_D!E37=1,"Waffe wählen",IF(Feld_D!E37=2,"Stgw90",IF(Feld_D!E37=3,"Kar",IF(Feld_D!E37=4,"Stgw57 (Ord02)",IF(Feld_D!E37=5,"Stgw57 (Ord03)",IF(Feld_D!E37=6,"Stagw",IF(Feld_D!E37=7,"FW")))))))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44" priority="2" stopIfTrue="1" operator="equal">
      <formula>0</formula>
    </cfRule>
  </conditionalFormatting>
  <conditionalFormatting sqref="A36:A37 A12:E17">
    <cfRule type="cellIs" dxfId="43" priority="3" stopIfTrue="1" operator="equal">
      <formula>0</formula>
    </cfRule>
  </conditionalFormatting>
  <conditionalFormatting sqref="E25:E26 E28:E33">
    <cfRule type="cellIs" dxfId="42" priority="4" stopIfTrue="1" operator="equal">
      <formula>"Waffe wählen"</formula>
    </cfRule>
  </conditionalFormatting>
  <conditionalFormatting sqref="C20:C21 G33">
    <cfRule type="cellIs" dxfId="41" priority="5" stopIfTrue="1" operator="equal">
      <formula>0</formula>
    </cfRule>
  </conditionalFormatting>
  <conditionalFormatting sqref="A33">
    <cfRule type="cellIs" dxfId="4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174" t="s">
        <v>49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Feld_D!C12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Feld_D!C13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Feld_D!C14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Feld_D!C15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Feld_D!C16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Feld_D!C17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Feld_D!C62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44</v>
      </c>
      <c r="B23" s="154"/>
      <c r="C23" s="160" t="str">
        <f>"Feld D"</f>
        <v>Feld D</v>
      </c>
      <c r="D23" s="155"/>
      <c r="E23" s="167" t="str">
        <f>A12 &amp; " 3"</f>
        <v>0 3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Feld_D!B40</f>
        <v>0</v>
      </c>
      <c r="C28" s="183">
        <f>Feld_D!C40</f>
        <v>0</v>
      </c>
      <c r="D28" s="173">
        <f>Feld_D!D40</f>
        <v>0</v>
      </c>
      <c r="E28" s="149" t="str">
        <f>IF(Feld_D!E40=1,"Waffe wählen",IF(Feld_D!E40=2,"Stgw90",IF(Feld_D!E40=3,"Kar",IF(Feld_D!E40=4,"Stgw57 (Ord02)",IF(Feld_D!E40=5,"Stgw57 (Ord03)",IF(Feld_D!E40=6,"Stagw",IF(Feld_D!E40=7,"FW")))))))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Feld_D!B41</f>
        <v>0</v>
      </c>
      <c r="C29" s="183">
        <f>Feld_D!C41</f>
        <v>0</v>
      </c>
      <c r="D29" s="173">
        <f>Feld_D!D41</f>
        <v>0</v>
      </c>
      <c r="E29" s="149" t="str">
        <f>IF(Feld_D!E41=1,"Waffe wählen",IF(Feld_D!E41=2,"Stgw90",IF(Feld_D!E41=3,"Kar",IF(Feld_D!E41=4,"Stgw57 (Ord02)",IF(Feld_D!E41=5,"Stgw57 (Ord03)",IF(Feld_D!E41=6,"Stagw",IF(Feld_D!E41=7,"FW")))))))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Feld_D!B42</f>
        <v>0</v>
      </c>
      <c r="C30" s="183">
        <f>Feld_D!C42</f>
        <v>0</v>
      </c>
      <c r="D30" s="173">
        <f>Feld_D!D42</f>
        <v>0</v>
      </c>
      <c r="E30" s="149" t="str">
        <f>IF(Feld_D!E42=1,"Waffe wählen",IF(Feld_D!E42=2,"Stgw90",IF(Feld_D!E42=3,"Kar",IF(Feld_D!E42=4,"Stgw57 (Ord02)",IF(Feld_D!E42=5,"Stgw57 (Ord03)",IF(Feld_D!E42=6,"Stagw",IF(Feld_D!E42=7,"FW")))))))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Feld_D!B43</f>
        <v>0</v>
      </c>
      <c r="C31" s="183">
        <f>Feld_D!C43</f>
        <v>0</v>
      </c>
      <c r="D31" s="173">
        <f>Feld_D!D43</f>
        <v>0</v>
      </c>
      <c r="E31" s="149" t="str">
        <f>IF(Feld_D!E43=1,"Waffe wählen",IF(Feld_D!E43=2,"Stgw90",IF(Feld_D!E43=3,"Kar",IF(Feld_D!E43=4,"Stgw57 (Ord02)",IF(Feld_D!E43=5,"Stgw57 (Ord03)",IF(Feld_D!E43=6,"Stagw",IF(Feld_D!E43=7,"FW")))))))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Feld_D!B44</f>
        <v>0</v>
      </c>
      <c r="C32" s="183">
        <f>Feld_D!C44</f>
        <v>0</v>
      </c>
      <c r="D32" s="173">
        <f>Feld_D!D44</f>
        <v>0</v>
      </c>
      <c r="E32" s="149" t="str">
        <f>IF(Feld_D!E44=1,"Waffe wählen",IF(Feld_D!E44=2,"Stgw90",IF(Feld_D!E44=3,"Kar",IF(Feld_D!E44=4,"Stgw57 (Ord02)",IF(Feld_D!E44=5,"Stgw57 (Ord03)",IF(Feld_D!E44=6,"Stagw",IF(Feld_D!E44=7,"FW")))))))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39" priority="2" stopIfTrue="1" operator="equal">
      <formula>0</formula>
    </cfRule>
  </conditionalFormatting>
  <conditionalFormatting sqref="A36:A37 A12:E17">
    <cfRule type="cellIs" dxfId="38" priority="3" stopIfTrue="1" operator="equal">
      <formula>0</formula>
    </cfRule>
  </conditionalFormatting>
  <conditionalFormatting sqref="E25:E26 E28:E33">
    <cfRule type="cellIs" dxfId="37" priority="4" stopIfTrue="1" operator="equal">
      <formula>"Waffe wählen"</formula>
    </cfRule>
  </conditionalFormatting>
  <conditionalFormatting sqref="C20:C21 G33">
    <cfRule type="cellIs" dxfId="36" priority="5" stopIfTrue="1" operator="equal">
      <formula>0</formula>
    </cfRule>
  </conditionalFormatting>
  <conditionalFormatting sqref="A33">
    <cfRule type="cellIs" dxfId="3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174" t="s">
        <v>49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Feld_D!C12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Feld_D!C13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Feld_D!C14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Feld_D!C15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Feld_D!C16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Feld_D!C17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Feld_D!C62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44</v>
      </c>
      <c r="B23" s="154"/>
      <c r="C23" s="160" t="str">
        <f>"Feld D"</f>
        <v>Feld D</v>
      </c>
      <c r="D23" s="155"/>
      <c r="E23" s="167" t="str">
        <f>A12 &amp; " 4"</f>
        <v>0 4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Feld_D!B47</f>
        <v>0</v>
      </c>
      <c r="C28" s="183">
        <f>Feld_D!C47</f>
        <v>0</v>
      </c>
      <c r="D28" s="173">
        <f>Feld_D!D47</f>
        <v>0</v>
      </c>
      <c r="E28" s="149" t="str">
        <f>IF(Feld_D!E47=1,"Waffe wählen",IF(Feld_D!E47=2,"Stgw90",IF(Feld_D!E47=3,"Kar",IF(Feld_D!E47=4,"Stgw57 (Ord02)",IF(Feld_D!E47=5,"Stgw57 (Ord03)",IF(Feld_D!E47=6,"Stagw",IF(Feld_D!E47=7,"FW")))))))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Feld_D!B48</f>
        <v>0</v>
      </c>
      <c r="C29" s="183">
        <f>Feld_D!C48</f>
        <v>0</v>
      </c>
      <c r="D29" s="173">
        <f>Feld_D!D48</f>
        <v>0</v>
      </c>
      <c r="E29" s="149" t="str">
        <f>IF(Feld_D!E48=1,"Waffe wählen",IF(Feld_D!E48=2,"Stgw90",IF(Feld_D!E48=3,"Kar",IF(Feld_D!E48=4,"Stgw57 (Ord02)",IF(Feld_D!E48=5,"Stgw57 (Ord03)",IF(Feld_D!E48=6,"Stagw",IF(Feld_D!E48=7,"FW")))))))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Feld_D!B49</f>
        <v>0</v>
      </c>
      <c r="C30" s="183">
        <f>Feld_D!C49</f>
        <v>0</v>
      </c>
      <c r="D30" s="173">
        <f>Feld_D!D49</f>
        <v>0</v>
      </c>
      <c r="E30" s="149" t="str">
        <f>IF(Feld_D!E49=1,"Waffe wählen",IF(Feld_D!E49=2,"Stgw90",IF(Feld_D!E49=3,"Kar",IF(Feld_D!E49=4,"Stgw57 (Ord02)",IF(Feld_D!E49=5,"Stgw57 (Ord03)",IF(Feld_D!E49=6,"Stagw",IF(Feld_D!E49=7,"FW")))))))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Feld_D!B50</f>
        <v>0</v>
      </c>
      <c r="C31" s="183">
        <f>Feld_D!C50</f>
        <v>0</v>
      </c>
      <c r="D31" s="173">
        <f>Feld_D!D50</f>
        <v>0</v>
      </c>
      <c r="E31" s="149" t="str">
        <f>IF(Feld_D!E50=1,"Waffe wählen",IF(Feld_D!E50=2,"Stgw90",IF(Feld_D!E50=3,"Kar",IF(Feld_D!E50=4,"Stgw57 (Ord02)",IF(Feld_D!E50=5,"Stgw57 (Ord03)",IF(Feld_D!E50=6,"Stagw",IF(Feld_D!E50=7,"FW")))))))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Feld_D!B51</f>
        <v>0</v>
      </c>
      <c r="C32" s="183">
        <f>Feld_D!C51</f>
        <v>0</v>
      </c>
      <c r="D32" s="173">
        <f>Feld_D!D51</f>
        <v>0</v>
      </c>
      <c r="E32" s="149" t="str">
        <f>IF(Feld_D!E51=1,"Waffe wählen",IF(Feld_D!E51=2,"Stgw90",IF(Feld_D!E51=3,"Kar",IF(Feld_D!E51=4,"Stgw57 (Ord02)",IF(Feld_D!E51=5,"Stgw57 (Ord03)",IF(Feld_D!E51=6,"Stagw",IF(Feld_D!E51=7,"FW")))))))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34" priority="2" stopIfTrue="1" operator="equal">
      <formula>0</formula>
    </cfRule>
  </conditionalFormatting>
  <conditionalFormatting sqref="A36:A37 A12:E17">
    <cfRule type="cellIs" dxfId="33" priority="3" stopIfTrue="1" operator="equal">
      <formula>0</formula>
    </cfRule>
  </conditionalFormatting>
  <conditionalFormatting sqref="E25:E26 E28:E33">
    <cfRule type="cellIs" dxfId="32" priority="4" stopIfTrue="1" operator="equal">
      <formula>"Waffe wählen"</formula>
    </cfRule>
  </conditionalFormatting>
  <conditionalFormatting sqref="C20:C21 G33">
    <cfRule type="cellIs" dxfId="31" priority="5" stopIfTrue="1" operator="equal">
      <formula>0</formula>
    </cfRule>
  </conditionalFormatting>
  <conditionalFormatting sqref="A33">
    <cfRule type="cellIs" dxfId="3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174" t="s">
        <v>49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Feld_D!C12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Feld_D!C13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Feld_D!C14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Feld_D!C15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Feld_D!C16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Feld_D!C17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Feld_D!C62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44</v>
      </c>
      <c r="B23" s="154"/>
      <c r="C23" s="160" t="str">
        <f>"Feld D"</f>
        <v>Feld D</v>
      </c>
      <c r="D23" s="155"/>
      <c r="E23" s="167" t="str">
        <f>A12 &amp; " 5"</f>
        <v>0 5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Feld_D!B54</f>
        <v>0</v>
      </c>
      <c r="C28" s="183">
        <f>Feld_D!C54</f>
        <v>0</v>
      </c>
      <c r="D28" s="173">
        <f>Feld_D!D54</f>
        <v>0</v>
      </c>
      <c r="E28" s="149" t="str">
        <f>IF(Feld_D!E54=1,"Waffe wählen",IF(Feld_D!E54=2,"Stgw90",IF(Feld_D!E54=3,"Kar",IF(Feld_D!E54=4,"Stgw57 (Ord02)",IF(Feld_D!E54=5,"Stgw57 (Ord03)",IF(Feld_D!E54=6,"Stagw",IF(Feld_D!E54=7,"FW")))))))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Feld_D!B55</f>
        <v>0</v>
      </c>
      <c r="C29" s="183">
        <f>Feld_D!C55</f>
        <v>0</v>
      </c>
      <c r="D29" s="173">
        <f>Feld_D!D55</f>
        <v>0</v>
      </c>
      <c r="E29" s="149" t="str">
        <f>IF(Feld_D!E55=1,"Waffe wählen",IF(Feld_D!E55=2,"Stgw90",IF(Feld_D!E55=3,"Kar",IF(Feld_D!E55=4,"Stgw57 (Ord02)",IF(Feld_D!E55=5,"Stgw57 (Ord03)",IF(Feld_D!E55=6,"Stagw",IF(Feld_D!E55=7,"FW")))))))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Feld_D!B56</f>
        <v>0</v>
      </c>
      <c r="C30" s="183">
        <f>Feld_D!C56</f>
        <v>0</v>
      </c>
      <c r="D30" s="173">
        <f>Feld_D!D56</f>
        <v>0</v>
      </c>
      <c r="E30" s="149" t="str">
        <f>IF(Feld_D!E56=1,"Waffe wählen",IF(Feld_D!E56=2,"Stgw90",IF(Feld_D!E56=3,"Kar",IF(Feld_D!E56=4,"Stgw57 (Ord02)",IF(Feld_D!E56=5,"Stgw57 (Ord03)",IF(Feld_D!E56=6,"Stagw",IF(Feld_D!E56=7,"FW")))))))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Feld_D!B57</f>
        <v>0</v>
      </c>
      <c r="C31" s="183">
        <f>Feld_D!C57</f>
        <v>0</v>
      </c>
      <c r="D31" s="173">
        <f>Feld_D!D57</f>
        <v>0</v>
      </c>
      <c r="E31" s="149" t="str">
        <f>IF(Feld_D!E57=1,"Waffe wählen",IF(Feld_D!E57=2,"Stgw90",IF(Feld_D!E57=3,"Kar",IF(Feld_D!E57=4,"Stgw57 (Ord02)",IF(Feld_D!E57=5,"Stgw57 (Ord03)",IF(Feld_D!E57=6,"Stagw",IF(Feld_D!E57=7,"FW")))))))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Feld_D!B58</f>
        <v>0</v>
      </c>
      <c r="C32" s="183">
        <f>Feld_D!C58</f>
        <v>0</v>
      </c>
      <c r="D32" s="173">
        <f>Feld_D!D58</f>
        <v>0</v>
      </c>
      <c r="E32" s="149" t="str">
        <f>IF(Feld_D!E58=1,"Waffe wählen",IF(Feld_D!E58=2,"Stgw90",IF(Feld_D!E58=3,"Kar",IF(Feld_D!E58=4,"Stgw57 (Ord02)",IF(Feld_D!E58=5,"Stgw57 (Ord03)",IF(Feld_D!E58=6,"Stagw",IF(Feld_D!E58=7,"FW")))))))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29" priority="2" stopIfTrue="1" operator="equal">
      <formula>0</formula>
    </cfRule>
  </conditionalFormatting>
  <conditionalFormatting sqref="A36:A37 A12:E17">
    <cfRule type="cellIs" dxfId="28" priority="3" stopIfTrue="1" operator="equal">
      <formula>0</formula>
    </cfRule>
  </conditionalFormatting>
  <conditionalFormatting sqref="E25:E26 E28:E33">
    <cfRule type="cellIs" dxfId="27" priority="4" stopIfTrue="1" operator="equal">
      <formula>"Waffe wählen"</formula>
    </cfRule>
  </conditionalFormatting>
  <conditionalFormatting sqref="C20:C21 G33">
    <cfRule type="cellIs" dxfId="26" priority="5" stopIfTrue="1" operator="equal">
      <formula>0</formula>
    </cfRule>
  </conditionalFormatting>
  <conditionalFormatting sqref="A33">
    <cfRule type="cellIs" dxfId="2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174" t="s">
        <v>87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Feld_E!C12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Feld_E!C13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Feld_E!C14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Feld_E!C15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Feld_E!C16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Feld_E!C17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Feld_E!C62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42</v>
      </c>
      <c r="B23" s="154"/>
      <c r="C23" s="160" t="str">
        <f>"Feld E"</f>
        <v>Feld E</v>
      </c>
      <c r="D23" s="155"/>
      <c r="E23" s="167" t="str">
        <f>A12 &amp; " 1"</f>
        <v>0 1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Feld_E!B26</f>
        <v>0</v>
      </c>
      <c r="C28" s="183">
        <f>Feld_E!C26</f>
        <v>0</v>
      </c>
      <c r="D28" s="173">
        <f>Feld_E!D26</f>
        <v>0</v>
      </c>
      <c r="E28" s="172" t="str">
        <f>IF(Feld_E!E26=1,"Waffe wählen",IF(Feld_E!E26=2,"Stgw90",IF(Feld_E!E26=3,"Kar",IF(Feld_E!E26=4,"Stgw57 (Ord02)",IF(Feld_E!E26=5,"Stgw57 (Ord03)",IF(Feld_E!E26=6,"Stagw",IF(Feld_E!E26=7,"FW")))))))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Feld_E!B27</f>
        <v>0</v>
      </c>
      <c r="C29" s="183">
        <f>Feld_E!C27</f>
        <v>0</v>
      </c>
      <c r="D29" s="173">
        <f>Feld_E!D27</f>
        <v>0</v>
      </c>
      <c r="E29" s="172" t="str">
        <f>IF(Feld_E!E27=1,"Waffe wählen",IF(Feld_E!E27=2,"Stgw90",IF(Feld_E!E27=3,"Kar",IF(Feld_E!E27=4,"Stgw57 (Ord02)",IF(Feld_E!E27=5,"Stgw57 (Ord03)",IF(Feld_E!E27=6,"Stagw",IF(Feld_E!E27=7,"FW")))))))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Feld_E!B28</f>
        <v>0</v>
      </c>
      <c r="C30" s="183">
        <f>Feld_E!C28</f>
        <v>0</v>
      </c>
      <c r="D30" s="173">
        <f>Feld_E!D28</f>
        <v>0</v>
      </c>
      <c r="E30" s="172" t="str">
        <f>IF(Feld_E!E28=1,"Waffe wählen",IF(Feld_E!E28=2,"Stgw90",IF(Feld_E!E28=3,"Kar",IF(Feld_E!E28=4,"Stgw57 (Ord02)",IF(Feld_E!E28=5,"Stgw57 (Ord03)",IF(Feld_E!E28=6,"Stagw",IF(Feld_E!E28=7,"FW")))))))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Feld_E!B29</f>
        <v>0</v>
      </c>
      <c r="C31" s="183">
        <f>Feld_E!C29</f>
        <v>0</v>
      </c>
      <c r="D31" s="173">
        <f>Feld_E!D29</f>
        <v>0</v>
      </c>
      <c r="E31" s="172" t="str">
        <f>IF(Feld_E!E29=1,"Waffe wählen",IF(Feld_E!E29=2,"Stgw90",IF(Feld_E!E29=3,"Kar",IF(Feld_E!E29=4,"Stgw57 (Ord02)",IF(Feld_E!E29=5,"Stgw57 (Ord03)",IF(Feld_E!E29=6,"Stagw",IF(Feld_E!E29=7,"FW")))))))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Feld_E!B30</f>
        <v>0</v>
      </c>
      <c r="C32" s="183">
        <f>Feld_E!C30</f>
        <v>0</v>
      </c>
      <c r="D32" s="173">
        <f>Feld_E!D30</f>
        <v>0</v>
      </c>
      <c r="E32" s="172" t="str">
        <f>IF(Feld_E!E30=1,"Waffe wählen",IF(Feld_E!E30=2,"Stgw90",IF(Feld_E!E30=3,"Kar",IF(Feld_E!E30=4,"Stgw57 (Ord02)",IF(Feld_E!E30=5,"Stgw57 (Ord03)",IF(Feld_E!E30=6,"Stagw",IF(Feld_E!E30=7,"FW")))))))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B28:D33 G28:G32">
    <cfRule type="cellIs" dxfId="24" priority="2" stopIfTrue="1" operator="equal">
      <formula>0</formula>
    </cfRule>
  </conditionalFormatting>
  <conditionalFormatting sqref="A36:A37 A12:E17">
    <cfRule type="cellIs" dxfId="23" priority="3" stopIfTrue="1" operator="equal">
      <formula>0</formula>
    </cfRule>
  </conditionalFormatting>
  <conditionalFormatting sqref="E25:E26 E28:E33">
    <cfRule type="cellIs" dxfId="22" priority="4" stopIfTrue="1" operator="equal">
      <formula>"Waffe wählen"</formula>
    </cfRule>
  </conditionalFormatting>
  <conditionalFormatting sqref="C20:C21 G33">
    <cfRule type="cellIs" dxfId="21" priority="5" stopIfTrue="1" operator="equal">
      <formula>0</formula>
    </cfRule>
  </conditionalFormatting>
  <conditionalFormatting sqref="A33">
    <cfRule type="cellIs" dxfId="2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tabColor indexed="47"/>
  </sheetPr>
  <dimension ref="A1:X3243"/>
  <sheetViews>
    <sheetView workbookViewId="0">
      <selection activeCell="A18" sqref="A18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9.140625" customWidth="1"/>
    <col min="6" max="6" width="26.28515625" customWidth="1"/>
    <col min="7" max="8" width="11.42578125" style="40" customWidth="1"/>
  </cols>
  <sheetData>
    <row r="1" spans="1:24" ht="19.5" x14ac:dyDescent="0.25">
      <c r="A1" s="94"/>
      <c r="B1" s="94"/>
      <c r="C1" s="94"/>
      <c r="D1" s="112" t="s">
        <v>0</v>
      </c>
      <c r="E1" s="94"/>
      <c r="F1" s="94"/>
    </row>
    <row r="2" spans="1:24" ht="19.5" x14ac:dyDescent="0.25">
      <c r="A2" s="94"/>
      <c r="B2" s="94"/>
      <c r="C2" s="113"/>
      <c r="D2" s="112" t="s">
        <v>30</v>
      </c>
      <c r="E2" s="94"/>
      <c r="F2" s="114"/>
    </row>
    <row r="3" spans="1:24" s="5" customFormat="1" ht="8.25" x14ac:dyDescent="0.15">
      <c r="A3" s="115"/>
      <c r="B3" s="115"/>
      <c r="C3" s="116"/>
      <c r="D3" s="117"/>
      <c r="E3" s="115"/>
      <c r="F3" s="115"/>
      <c r="G3" s="41"/>
      <c r="H3" s="41"/>
    </row>
    <row r="4" spans="1:24" s="8" customFormat="1" ht="11.25" x14ac:dyDescent="0.2">
      <c r="A4" s="118"/>
      <c r="B4" s="118"/>
      <c r="C4" s="119"/>
      <c r="D4" s="175" t="s">
        <v>79</v>
      </c>
      <c r="F4" s="175" t="s">
        <v>80</v>
      </c>
      <c r="H4" s="42"/>
    </row>
    <row r="5" spans="1:24" s="8" customFormat="1" ht="11.25" x14ac:dyDescent="0.2">
      <c r="A5" s="118"/>
      <c r="B5" s="118"/>
      <c r="C5" s="119"/>
      <c r="D5" s="175" t="s">
        <v>1</v>
      </c>
      <c r="F5" s="175" t="s">
        <v>81</v>
      </c>
      <c r="H5" s="42"/>
    </row>
    <row r="6" spans="1:24" s="8" customFormat="1" ht="11.25" x14ac:dyDescent="0.2">
      <c r="A6" s="118"/>
      <c r="B6" s="118"/>
      <c r="C6" s="118"/>
      <c r="D6" s="175" t="s">
        <v>82</v>
      </c>
      <c r="F6" s="175" t="s">
        <v>83</v>
      </c>
      <c r="H6" s="42"/>
    </row>
    <row r="7" spans="1:24" s="8" customFormat="1" ht="11.25" x14ac:dyDescent="0.2">
      <c r="A7" s="118"/>
      <c r="B7" s="118"/>
      <c r="C7" s="118"/>
      <c r="D7" s="3" t="s">
        <v>88</v>
      </c>
      <c r="F7" s="3" t="s">
        <v>84</v>
      </c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40"/>
      <c r="H8" s="40"/>
    </row>
    <row r="9" spans="1:24" s="13" customFormat="1" ht="26.25" x14ac:dyDescent="0.4">
      <c r="A9" s="61" t="s">
        <v>53</v>
      </c>
      <c r="B9" s="61"/>
      <c r="C9" s="61"/>
      <c r="D9" s="62"/>
      <c r="E9" s="63"/>
      <c r="F9" s="65">
        <f ca="1">TODAY()</f>
        <v>43226</v>
      </c>
      <c r="G9" s="43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40"/>
      <c r="H10" s="40"/>
    </row>
    <row r="11" spans="1:24" s="10" customFormat="1" ht="15.75" x14ac:dyDescent="0.25">
      <c r="A11" s="66" t="s">
        <v>33</v>
      </c>
      <c r="B11" s="26"/>
      <c r="C11" s="26"/>
      <c r="D11" s="26"/>
      <c r="E11" s="26"/>
      <c r="F11" s="26"/>
      <c r="G11" s="40"/>
      <c r="H11" s="40"/>
    </row>
    <row r="12" spans="1:24" s="10" customFormat="1" x14ac:dyDescent="0.2">
      <c r="A12" s="26" t="s">
        <v>11</v>
      </c>
      <c r="B12" s="26"/>
      <c r="C12" s="120" t="s">
        <v>59</v>
      </c>
      <c r="D12" s="121"/>
      <c r="E12" s="121"/>
      <c r="F12" s="27"/>
      <c r="G12" s="40"/>
      <c r="H12" s="40"/>
    </row>
    <row r="13" spans="1:24" s="10" customFormat="1" x14ac:dyDescent="0.2">
      <c r="A13" s="26" t="s">
        <v>4</v>
      </c>
      <c r="B13" s="26"/>
      <c r="C13" s="120" t="s">
        <v>60</v>
      </c>
      <c r="D13" s="121"/>
      <c r="E13" s="121"/>
      <c r="F13" s="26"/>
      <c r="G13" s="40"/>
      <c r="H13" s="40"/>
    </row>
    <row r="14" spans="1:24" s="10" customFormat="1" x14ac:dyDescent="0.2">
      <c r="A14" s="26" t="s">
        <v>2</v>
      </c>
      <c r="B14" s="26"/>
      <c r="C14" s="120" t="s">
        <v>61</v>
      </c>
      <c r="D14" s="121"/>
      <c r="E14" s="121"/>
      <c r="F14" s="26"/>
      <c r="G14" s="40"/>
      <c r="H14" s="40"/>
    </row>
    <row r="15" spans="1:24" s="10" customFormat="1" x14ac:dyDescent="0.2">
      <c r="A15" s="26" t="s">
        <v>3</v>
      </c>
      <c r="B15" s="26"/>
      <c r="C15" s="120" t="s">
        <v>19</v>
      </c>
      <c r="D15" s="121"/>
      <c r="E15" s="121"/>
      <c r="F15" s="26"/>
      <c r="G15" s="40"/>
      <c r="H15" s="40"/>
    </row>
    <row r="16" spans="1:24" s="10" customFormat="1" x14ac:dyDescent="0.2">
      <c r="A16" s="26" t="s">
        <v>13</v>
      </c>
      <c r="B16" s="26"/>
      <c r="C16" s="120" t="s">
        <v>62</v>
      </c>
      <c r="D16" s="121"/>
      <c r="E16" s="121"/>
      <c r="F16" s="26"/>
      <c r="G16" s="40"/>
      <c r="H16" s="40"/>
    </row>
    <row r="17" spans="1:8" s="10" customFormat="1" x14ac:dyDescent="0.2">
      <c r="A17" s="26" t="s">
        <v>57</v>
      </c>
      <c r="B17" s="26"/>
      <c r="C17" s="122" t="s">
        <v>63</v>
      </c>
      <c r="D17" s="121"/>
      <c r="E17" s="121"/>
      <c r="F17" s="26"/>
      <c r="G17" s="40"/>
      <c r="H17" s="40"/>
    </row>
    <row r="18" spans="1:8" s="10" customFormat="1" x14ac:dyDescent="0.2">
      <c r="A18" s="26"/>
      <c r="B18" s="26"/>
      <c r="C18" s="27"/>
      <c r="D18" s="27"/>
      <c r="E18" s="27"/>
      <c r="F18" s="26"/>
      <c r="G18" s="40"/>
      <c r="H18" s="40"/>
    </row>
    <row r="19" spans="1:8" s="10" customFormat="1" x14ac:dyDescent="0.2">
      <c r="A19" s="26"/>
      <c r="B19" s="26"/>
      <c r="C19" s="27"/>
      <c r="D19" s="27"/>
      <c r="E19" s="27"/>
      <c r="F19" s="27"/>
      <c r="G19" s="40"/>
      <c r="H19" s="40"/>
    </row>
    <row r="20" spans="1:8" s="10" customFormat="1" x14ac:dyDescent="0.2">
      <c r="A20" s="26"/>
      <c r="B20" s="26"/>
      <c r="C20" s="27"/>
      <c r="D20" s="27"/>
      <c r="E20" s="27"/>
      <c r="F20" s="27"/>
      <c r="G20" s="40"/>
      <c r="H20" s="40"/>
    </row>
    <row r="21" spans="1:8" s="10" customFormat="1" x14ac:dyDescent="0.2">
      <c r="A21" s="26"/>
      <c r="B21" s="26"/>
      <c r="C21" s="26"/>
      <c r="D21" s="26"/>
      <c r="E21" s="26"/>
      <c r="F21" s="26"/>
      <c r="G21" s="40"/>
      <c r="H21" s="40"/>
    </row>
    <row r="22" spans="1:8" ht="16.5" thickBot="1" x14ac:dyDescent="0.3">
      <c r="A22" s="66"/>
      <c r="B22" s="94"/>
      <c r="C22" s="94"/>
      <c r="D22" s="94"/>
      <c r="E22" s="94"/>
      <c r="F22" s="94"/>
    </row>
    <row r="23" spans="1:8" x14ac:dyDescent="0.2">
      <c r="A23" s="67"/>
      <c r="B23" s="68" t="s">
        <v>4</v>
      </c>
      <c r="C23" s="69" t="s">
        <v>5</v>
      </c>
      <c r="D23" s="69" t="s">
        <v>34</v>
      </c>
      <c r="E23" s="68" t="s">
        <v>35</v>
      </c>
      <c r="F23" s="68" t="s">
        <v>29</v>
      </c>
      <c r="G23" s="44"/>
    </row>
    <row r="24" spans="1:8" s="35" customFormat="1" x14ac:dyDescent="0.2">
      <c r="A24" s="95"/>
      <c r="B24" s="96"/>
      <c r="C24" s="97"/>
      <c r="D24" s="97"/>
      <c r="E24" s="96"/>
      <c r="F24" s="98"/>
      <c r="G24" s="44"/>
      <c r="H24" s="52"/>
    </row>
    <row r="25" spans="1:8" s="35" customFormat="1" ht="15.75" x14ac:dyDescent="0.25">
      <c r="A25" s="76" t="s">
        <v>42</v>
      </c>
      <c r="B25" s="99"/>
      <c r="C25" s="100"/>
      <c r="D25" s="100"/>
      <c r="E25" s="99"/>
      <c r="F25" s="101"/>
      <c r="G25" s="44"/>
      <c r="H25" s="52"/>
    </row>
    <row r="26" spans="1:8" ht="18.75" customHeight="1" x14ac:dyDescent="0.2">
      <c r="A26" s="80">
        <v>1</v>
      </c>
      <c r="B26" s="123" t="s">
        <v>60</v>
      </c>
      <c r="C26" s="45">
        <v>79</v>
      </c>
      <c r="D26" s="45">
        <v>111400</v>
      </c>
      <c r="E26" s="124">
        <v>6</v>
      </c>
      <c r="F26" s="123"/>
    </row>
    <row r="27" spans="1:8" ht="18.75" customHeight="1" x14ac:dyDescent="0.2">
      <c r="A27" s="80">
        <v>2</v>
      </c>
      <c r="B27" s="123" t="s">
        <v>65</v>
      </c>
      <c r="C27" s="45">
        <v>40</v>
      </c>
      <c r="D27" s="45">
        <v>123456</v>
      </c>
      <c r="E27" s="124">
        <v>7</v>
      </c>
      <c r="F27" s="123"/>
    </row>
    <row r="28" spans="1:8" ht="18.75" customHeight="1" x14ac:dyDescent="0.2">
      <c r="A28" s="80">
        <v>3</v>
      </c>
      <c r="B28" s="123" t="s">
        <v>66</v>
      </c>
      <c r="C28" s="45">
        <v>65</v>
      </c>
      <c r="D28" s="45">
        <v>125874</v>
      </c>
      <c r="E28" s="124">
        <v>2</v>
      </c>
      <c r="F28" s="123"/>
    </row>
    <row r="29" spans="1:8" ht="18.75" customHeight="1" x14ac:dyDescent="0.2">
      <c r="A29" s="80">
        <v>4</v>
      </c>
      <c r="B29" s="123" t="s">
        <v>67</v>
      </c>
      <c r="C29" s="45">
        <v>74</v>
      </c>
      <c r="D29" s="45">
        <v>478541</v>
      </c>
      <c r="E29" s="124">
        <v>6</v>
      </c>
      <c r="F29" s="123"/>
    </row>
    <row r="30" spans="1:8" ht="18.75" customHeight="1" x14ac:dyDescent="0.2">
      <c r="A30" s="80">
        <v>5</v>
      </c>
      <c r="B30" s="123" t="s">
        <v>68</v>
      </c>
      <c r="C30" s="45">
        <v>52</v>
      </c>
      <c r="D30" s="45">
        <v>357489</v>
      </c>
      <c r="E30" s="124">
        <v>6</v>
      </c>
      <c r="F30" s="123"/>
    </row>
    <row r="31" spans="1:8" s="21" customFormat="1" ht="18.75" customHeight="1" x14ac:dyDescent="0.2">
      <c r="A31" s="102"/>
      <c r="B31" s="103"/>
      <c r="C31" s="53"/>
      <c r="D31" s="53"/>
      <c r="E31" s="104"/>
      <c r="F31" s="105"/>
      <c r="G31" s="50"/>
      <c r="H31" s="50"/>
    </row>
    <row r="32" spans="1:8" s="21" customFormat="1" ht="18.75" customHeight="1" x14ac:dyDescent="0.25">
      <c r="A32" s="76" t="s">
        <v>43</v>
      </c>
      <c r="B32" s="106"/>
      <c r="C32" s="54"/>
      <c r="D32" s="54"/>
      <c r="E32" s="107"/>
      <c r="F32" s="108"/>
      <c r="G32" s="50"/>
      <c r="H32" s="50"/>
    </row>
    <row r="33" spans="1:6" ht="18.75" customHeight="1" x14ac:dyDescent="0.2">
      <c r="A33" s="80">
        <v>1</v>
      </c>
      <c r="B33" s="123" t="s">
        <v>73</v>
      </c>
      <c r="C33" s="45">
        <v>76</v>
      </c>
      <c r="D33" s="45">
        <v>112233</v>
      </c>
      <c r="E33" s="124">
        <v>6</v>
      </c>
      <c r="F33" s="123"/>
    </row>
    <row r="34" spans="1:6" ht="18.75" customHeight="1" x14ac:dyDescent="0.2">
      <c r="A34" s="80">
        <v>2</v>
      </c>
      <c r="B34" s="123" t="s">
        <v>69</v>
      </c>
      <c r="C34" s="45">
        <v>58</v>
      </c>
      <c r="D34" s="45">
        <v>445566</v>
      </c>
      <c r="E34" s="124">
        <v>6</v>
      </c>
      <c r="F34" s="123"/>
    </row>
    <row r="35" spans="1:6" ht="18.75" customHeight="1" x14ac:dyDescent="0.2">
      <c r="A35" s="80">
        <v>3</v>
      </c>
      <c r="B35" s="123" t="s">
        <v>70</v>
      </c>
      <c r="C35" s="45">
        <v>69</v>
      </c>
      <c r="D35" s="45">
        <v>225588</v>
      </c>
      <c r="E35" s="124">
        <v>7</v>
      </c>
      <c r="F35" s="123"/>
    </row>
    <row r="36" spans="1:6" ht="18.75" customHeight="1" x14ac:dyDescent="0.2">
      <c r="A36" s="80">
        <v>4</v>
      </c>
      <c r="B36" s="123" t="s">
        <v>71</v>
      </c>
      <c r="C36" s="45">
        <v>71</v>
      </c>
      <c r="D36" s="45">
        <v>332211</v>
      </c>
      <c r="E36" s="124">
        <v>5</v>
      </c>
      <c r="F36" s="123"/>
    </row>
    <row r="37" spans="1:6" ht="18.75" customHeight="1" x14ac:dyDescent="0.2">
      <c r="A37" s="80">
        <v>5</v>
      </c>
      <c r="B37" s="123" t="s">
        <v>72</v>
      </c>
      <c r="C37" s="45">
        <v>66</v>
      </c>
      <c r="D37" s="45">
        <v>147258</v>
      </c>
      <c r="E37" s="124">
        <v>3</v>
      </c>
      <c r="F37" s="123"/>
    </row>
    <row r="38" spans="1:6" ht="18.75" customHeight="1" x14ac:dyDescent="0.2">
      <c r="A38" s="102"/>
      <c r="B38" s="103"/>
      <c r="C38" s="53"/>
      <c r="D38" s="53"/>
      <c r="E38" s="104"/>
      <c r="F38" s="105"/>
    </row>
    <row r="39" spans="1:6" ht="18.75" customHeight="1" x14ac:dyDescent="0.25">
      <c r="A39" s="76" t="s">
        <v>44</v>
      </c>
      <c r="B39" s="106"/>
      <c r="C39" s="54"/>
      <c r="D39" s="54"/>
      <c r="E39" s="107"/>
      <c r="F39" s="108"/>
    </row>
    <row r="40" spans="1:6" ht="18.75" customHeight="1" x14ac:dyDescent="0.2">
      <c r="A40" s="80">
        <v>1</v>
      </c>
      <c r="B40" s="123" t="s">
        <v>73</v>
      </c>
      <c r="C40" s="145">
        <v>93</v>
      </c>
      <c r="D40" s="45">
        <v>998877</v>
      </c>
      <c r="E40" s="124">
        <v>2</v>
      </c>
      <c r="F40" s="123" t="s">
        <v>76</v>
      </c>
    </row>
    <row r="41" spans="1:6" ht="18.75" customHeight="1" x14ac:dyDescent="0.2">
      <c r="A41" s="80">
        <v>2</v>
      </c>
      <c r="B41" s="123" t="s">
        <v>69</v>
      </c>
      <c r="C41" s="45">
        <v>95</v>
      </c>
      <c r="D41" s="45">
        <v>665544</v>
      </c>
      <c r="E41" s="124">
        <v>2</v>
      </c>
      <c r="F41" s="123" t="s">
        <v>76</v>
      </c>
    </row>
    <row r="42" spans="1:6" ht="18.75" customHeight="1" x14ac:dyDescent="0.2">
      <c r="A42" s="80">
        <v>3</v>
      </c>
      <c r="B42" s="123" t="s">
        <v>70</v>
      </c>
      <c r="C42" s="45">
        <v>96</v>
      </c>
      <c r="D42" s="45">
        <v>332211</v>
      </c>
      <c r="E42" s="124">
        <v>2</v>
      </c>
      <c r="F42" s="123" t="s">
        <v>76</v>
      </c>
    </row>
    <row r="43" spans="1:6" ht="18.75" customHeight="1" x14ac:dyDescent="0.2">
      <c r="A43" s="80">
        <v>4</v>
      </c>
      <c r="B43" s="123" t="s">
        <v>71</v>
      </c>
      <c r="C43" s="45">
        <v>94</v>
      </c>
      <c r="D43" s="45">
        <v>114477</v>
      </c>
      <c r="E43" s="124">
        <v>6</v>
      </c>
      <c r="F43" s="123" t="s">
        <v>76</v>
      </c>
    </row>
    <row r="44" spans="1:6" ht="18.75" customHeight="1" x14ac:dyDescent="0.2">
      <c r="A44" s="80">
        <v>5</v>
      </c>
      <c r="B44" s="123" t="s">
        <v>72</v>
      </c>
      <c r="C44" s="45">
        <v>96</v>
      </c>
      <c r="D44" s="45">
        <v>225588</v>
      </c>
      <c r="E44" s="124">
        <v>2</v>
      </c>
      <c r="F44" s="123" t="s">
        <v>76</v>
      </c>
    </row>
    <row r="45" spans="1:6" ht="18.75" customHeight="1" x14ac:dyDescent="0.2">
      <c r="A45" s="102"/>
      <c r="B45" s="103"/>
      <c r="C45" s="53"/>
      <c r="D45" s="53"/>
      <c r="E45" s="104"/>
      <c r="F45" s="105"/>
    </row>
    <row r="46" spans="1:6" ht="18.75" customHeight="1" x14ac:dyDescent="0.25">
      <c r="A46" s="76" t="s">
        <v>45</v>
      </c>
      <c r="B46" s="106"/>
      <c r="C46" s="54"/>
      <c r="D46" s="54"/>
      <c r="E46" s="107"/>
      <c r="F46" s="108"/>
    </row>
    <row r="47" spans="1:6" ht="18.75" customHeight="1" x14ac:dyDescent="0.2">
      <c r="A47" s="80">
        <v>1</v>
      </c>
      <c r="B47" s="123"/>
      <c r="C47" s="45"/>
      <c r="D47" s="45"/>
      <c r="E47" s="124">
        <v>1</v>
      </c>
      <c r="F47" s="123"/>
    </row>
    <row r="48" spans="1:6" ht="18.75" customHeight="1" x14ac:dyDescent="0.2">
      <c r="A48" s="80">
        <v>2</v>
      </c>
      <c r="B48" s="123"/>
      <c r="C48" s="45"/>
      <c r="D48" s="45"/>
      <c r="E48" s="124">
        <v>1</v>
      </c>
      <c r="F48" s="123"/>
    </row>
    <row r="49" spans="1:8" ht="18.75" customHeight="1" x14ac:dyDescent="0.2">
      <c r="A49" s="80">
        <v>3</v>
      </c>
      <c r="B49" s="123"/>
      <c r="C49" s="45"/>
      <c r="D49" s="45"/>
      <c r="E49" s="124">
        <v>1</v>
      </c>
      <c r="F49" s="123"/>
    </row>
    <row r="50" spans="1:8" ht="18.75" customHeight="1" x14ac:dyDescent="0.2">
      <c r="A50" s="80">
        <v>4</v>
      </c>
      <c r="B50" s="123"/>
      <c r="C50" s="45"/>
      <c r="D50" s="45"/>
      <c r="E50" s="124">
        <v>1</v>
      </c>
      <c r="F50" s="123"/>
    </row>
    <row r="51" spans="1:8" ht="18.75" customHeight="1" x14ac:dyDescent="0.2">
      <c r="A51" s="80">
        <v>5</v>
      </c>
      <c r="B51" s="123"/>
      <c r="C51" s="45"/>
      <c r="D51" s="45"/>
      <c r="E51" s="124">
        <v>1</v>
      </c>
      <c r="F51" s="123"/>
    </row>
    <row r="52" spans="1:8" ht="18.75" customHeight="1" x14ac:dyDescent="0.2">
      <c r="A52" s="102"/>
      <c r="B52" s="103"/>
      <c r="C52" s="53"/>
      <c r="D52" s="53"/>
      <c r="E52" s="104"/>
      <c r="F52" s="105"/>
    </row>
    <row r="53" spans="1:8" ht="18.75" customHeight="1" x14ac:dyDescent="0.25">
      <c r="A53" s="76" t="s">
        <v>46</v>
      </c>
      <c r="B53" s="106"/>
      <c r="C53" s="54"/>
      <c r="D53" s="54"/>
      <c r="E53" s="107"/>
      <c r="F53" s="108"/>
    </row>
    <row r="54" spans="1:8" ht="18.75" customHeight="1" x14ac:dyDescent="0.2">
      <c r="A54" s="80">
        <v>1</v>
      </c>
      <c r="B54" s="123"/>
      <c r="C54" s="45"/>
      <c r="D54" s="45"/>
      <c r="E54" s="124">
        <v>1</v>
      </c>
      <c r="F54" s="123"/>
    </row>
    <row r="55" spans="1:8" ht="18.75" customHeight="1" x14ac:dyDescent="0.2">
      <c r="A55" s="80">
        <v>2</v>
      </c>
      <c r="B55" s="123"/>
      <c r="C55" s="45"/>
      <c r="D55" s="45"/>
      <c r="E55" s="124">
        <v>1</v>
      </c>
      <c r="F55" s="123"/>
    </row>
    <row r="56" spans="1:8" ht="18.75" customHeight="1" x14ac:dyDescent="0.2">
      <c r="A56" s="80">
        <v>3</v>
      </c>
      <c r="B56" s="123"/>
      <c r="C56" s="45"/>
      <c r="D56" s="45"/>
      <c r="E56" s="124">
        <v>1</v>
      </c>
      <c r="F56" s="123"/>
    </row>
    <row r="57" spans="1:8" ht="18.75" customHeight="1" x14ac:dyDescent="0.2">
      <c r="A57" s="80">
        <v>4</v>
      </c>
      <c r="B57" s="123"/>
      <c r="C57" s="45"/>
      <c r="D57" s="45"/>
      <c r="E57" s="124">
        <v>1</v>
      </c>
      <c r="F57" s="123"/>
    </row>
    <row r="58" spans="1:8" ht="18.75" customHeight="1" thickBot="1" x14ac:dyDescent="0.25">
      <c r="A58" s="80">
        <v>5</v>
      </c>
      <c r="B58" s="125"/>
      <c r="C58" s="46"/>
      <c r="D58" s="46"/>
      <c r="E58" s="126">
        <v>1</v>
      </c>
      <c r="F58" s="125"/>
    </row>
    <row r="59" spans="1:8" ht="18.75" customHeight="1" x14ac:dyDescent="0.2">
      <c r="A59" s="74"/>
      <c r="B59" s="85"/>
      <c r="C59" s="55"/>
      <c r="D59" s="55"/>
      <c r="E59" s="85"/>
      <c r="F59" s="85"/>
    </row>
    <row r="60" spans="1:8" x14ac:dyDescent="0.2">
      <c r="A60" s="94"/>
      <c r="B60" s="94"/>
      <c r="C60" s="94"/>
      <c r="D60" s="94"/>
      <c r="E60" s="94"/>
      <c r="F60" s="94"/>
    </row>
    <row r="61" spans="1:8" s="10" customFormat="1" ht="15.75" x14ac:dyDescent="0.25">
      <c r="A61" s="66" t="s">
        <v>41</v>
      </c>
      <c r="B61" s="26"/>
      <c r="C61" s="26"/>
      <c r="D61" s="26"/>
      <c r="E61" s="26"/>
      <c r="F61" s="26"/>
      <c r="G61" s="40"/>
      <c r="H61" s="40"/>
    </row>
    <row r="62" spans="1:8" s="10" customFormat="1" x14ac:dyDescent="0.2">
      <c r="A62" s="26" t="s">
        <v>11</v>
      </c>
      <c r="B62" s="26"/>
      <c r="C62" s="120"/>
      <c r="D62" s="121"/>
      <c r="E62" s="121"/>
      <c r="F62" s="27"/>
      <c r="G62" s="40"/>
      <c r="H62" s="40"/>
    </row>
    <row r="63" spans="1:8" s="10" customFormat="1" x14ac:dyDescent="0.2">
      <c r="A63" s="26" t="s">
        <v>4</v>
      </c>
      <c r="B63" s="26"/>
      <c r="C63" s="120"/>
      <c r="D63" s="121"/>
      <c r="E63" s="121"/>
      <c r="F63" s="26"/>
      <c r="G63" s="40"/>
      <c r="H63" s="40"/>
    </row>
    <row r="64" spans="1:8" s="10" customFormat="1" x14ac:dyDescent="0.2">
      <c r="A64" s="26" t="s">
        <v>2</v>
      </c>
      <c r="B64" s="26"/>
      <c r="C64" s="120"/>
      <c r="D64" s="121"/>
      <c r="E64" s="121"/>
      <c r="F64" s="26"/>
      <c r="G64" s="40"/>
      <c r="H64" s="40"/>
    </row>
    <row r="65" spans="1:8" s="10" customFormat="1" x14ac:dyDescent="0.2">
      <c r="A65" s="26" t="s">
        <v>3</v>
      </c>
      <c r="B65" s="26"/>
      <c r="C65" s="120"/>
      <c r="D65" s="121"/>
      <c r="E65" s="121"/>
      <c r="F65" s="26"/>
      <c r="G65" s="40"/>
      <c r="H65" s="40"/>
    </row>
    <row r="66" spans="1:8" s="10" customFormat="1" x14ac:dyDescent="0.2">
      <c r="A66" s="26" t="s">
        <v>13</v>
      </c>
      <c r="B66" s="26"/>
      <c r="C66" s="120"/>
      <c r="D66" s="121"/>
      <c r="E66" s="121"/>
      <c r="F66" s="26"/>
      <c r="G66" s="40"/>
      <c r="H66" s="40"/>
    </row>
    <row r="67" spans="1:8" s="10" customFormat="1" x14ac:dyDescent="0.2">
      <c r="A67" s="26" t="s">
        <v>57</v>
      </c>
      <c r="B67" s="26"/>
      <c r="C67" s="120"/>
      <c r="D67" s="121"/>
      <c r="E67" s="121"/>
      <c r="F67" s="26"/>
      <c r="G67" s="40"/>
      <c r="H67" s="40"/>
    </row>
    <row r="68" spans="1:8" x14ac:dyDescent="0.2">
      <c r="A68" s="94"/>
      <c r="B68" s="94"/>
      <c r="C68" s="94"/>
      <c r="D68" s="94"/>
      <c r="E68" s="94"/>
      <c r="F68" s="94"/>
    </row>
    <row r="69" spans="1:8" x14ac:dyDescent="0.2">
      <c r="A69" s="94"/>
      <c r="B69" s="94"/>
      <c r="C69" s="94"/>
      <c r="D69" s="94"/>
      <c r="E69" s="94"/>
      <c r="F69" s="94"/>
    </row>
    <row r="70" spans="1:8" x14ac:dyDescent="0.2">
      <c r="A70" s="94" t="s">
        <v>29</v>
      </c>
      <c r="B70" s="94"/>
      <c r="C70" s="127" t="s">
        <v>64</v>
      </c>
      <c r="D70" s="128"/>
      <c r="E70" s="128"/>
      <c r="F70" s="128"/>
    </row>
    <row r="71" spans="1:8" x14ac:dyDescent="0.2">
      <c r="A71" s="94"/>
      <c r="B71" s="94"/>
      <c r="C71" s="127"/>
      <c r="D71" s="128"/>
      <c r="E71" s="128"/>
      <c r="F71" s="128"/>
    </row>
    <row r="72" spans="1:8" x14ac:dyDescent="0.2">
      <c r="A72" s="94"/>
      <c r="B72" s="94"/>
      <c r="C72" s="94"/>
      <c r="D72" s="94"/>
      <c r="E72" s="94"/>
      <c r="F72" s="94"/>
    </row>
    <row r="73" spans="1:8" x14ac:dyDescent="0.2">
      <c r="A73" s="94"/>
      <c r="B73" s="94"/>
      <c r="C73" s="94"/>
      <c r="D73" s="94"/>
      <c r="E73" s="94"/>
      <c r="F73" s="94"/>
    </row>
    <row r="3243" spans="5:5" x14ac:dyDescent="0.2">
      <c r="E3243">
        <v>1</v>
      </c>
    </row>
  </sheetData>
  <sheetProtection password="CEAA" sheet="1"/>
  <phoneticPr fontId="2" type="noConversion"/>
  <conditionalFormatting sqref="D26:D41 D45:D46 D52:D53">
    <cfRule type="cellIs" dxfId="90" priority="1" stopIfTrue="1" operator="equal">
      <formula>0</formula>
    </cfRule>
  </conditionalFormatting>
  <hyperlinks>
    <hyperlink ref="C17" r:id="rId1" xr:uid="{00000000-0004-0000-0100-000000000000}"/>
  </hyperlinks>
  <pageMargins left="0.59055118110236227" right="0.59055118110236227" top="0.31496062992125984" bottom="0.47244094488188981" header="0.51181102362204722" footer="0.31496062992125984"/>
  <pageSetup paperSize="9" orientation="portrait" r:id="rId2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5" name="Drop Down 2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19050</xdr:rowOff>
                  </from>
                  <to>
                    <xdr:col>4</xdr:col>
                    <xdr:colOff>1162050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Drop Down 3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4</xdr:col>
                    <xdr:colOff>1162050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Drop Down 4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9525</xdr:rowOff>
                  </from>
                  <to>
                    <xdr:col>4</xdr:col>
                    <xdr:colOff>1162050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Drop Down 5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4</xdr:col>
                    <xdr:colOff>1162050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29</xdr:row>
                    <xdr:rowOff>0</xdr:rowOff>
                  </from>
                  <to>
                    <xdr:col>4</xdr:col>
                    <xdr:colOff>1162050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Drop Down 7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4</xdr:col>
                    <xdr:colOff>1162050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Drop Down 8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4</xdr:col>
                    <xdr:colOff>1162050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Drop Down 9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19050</xdr:rowOff>
                  </from>
                  <to>
                    <xdr:col>4</xdr:col>
                    <xdr:colOff>1162050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Drop Down 10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9525</xdr:rowOff>
                  </from>
                  <to>
                    <xdr:col>4</xdr:col>
                    <xdr:colOff>1162050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36</xdr:row>
                    <xdr:rowOff>0</xdr:rowOff>
                  </from>
                  <to>
                    <xdr:col>4</xdr:col>
                    <xdr:colOff>1162050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Drop Down 12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19050</xdr:rowOff>
                  </from>
                  <to>
                    <xdr:col>4</xdr:col>
                    <xdr:colOff>1162050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Drop Down 13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9525</xdr:rowOff>
                  </from>
                  <to>
                    <xdr:col>4</xdr:col>
                    <xdr:colOff>1162050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Drop Down 14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0</xdr:rowOff>
                  </from>
                  <to>
                    <xdr:col>4</xdr:col>
                    <xdr:colOff>1162050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Drop Down 15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4</xdr:col>
                    <xdr:colOff>1162050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Drop Down 16">
              <controlPr locked="0" defaultSize="0" autoLine="0" autoPict="0">
                <anchor moveWithCells="1">
                  <from>
                    <xdr:col>4</xdr:col>
                    <xdr:colOff>104775</xdr:colOff>
                    <xdr:row>43</xdr:row>
                    <xdr:rowOff>9525</xdr:rowOff>
                  </from>
                  <to>
                    <xdr:col>4</xdr:col>
                    <xdr:colOff>1162050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Drop Down 17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4</xdr:col>
                    <xdr:colOff>1162050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Drop Down 18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0</xdr:rowOff>
                  </from>
                  <to>
                    <xdr:col>4</xdr:col>
                    <xdr:colOff>1162050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Drop Down 19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4</xdr:col>
                    <xdr:colOff>1162050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Drop Down 20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9525</xdr:rowOff>
                  </from>
                  <to>
                    <xdr:col>4</xdr:col>
                    <xdr:colOff>1162050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Drop Down 21">
              <controlPr locked="0" defaultSize="0" autoLine="0" autoPict="0">
                <anchor moveWithCells="1">
                  <from>
                    <xdr:col>4</xdr:col>
                    <xdr:colOff>104775</xdr:colOff>
                    <xdr:row>50</xdr:row>
                    <xdr:rowOff>19050</xdr:rowOff>
                  </from>
                  <to>
                    <xdr:col>4</xdr:col>
                    <xdr:colOff>1162050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Drop Down 22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9525</xdr:rowOff>
                  </from>
                  <to>
                    <xdr:col>4</xdr:col>
                    <xdr:colOff>1162050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Drop Down 23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0</xdr:rowOff>
                  </from>
                  <to>
                    <xdr:col>4</xdr:col>
                    <xdr:colOff>1162050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Drop Down 24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19050</xdr:rowOff>
                  </from>
                  <to>
                    <xdr:col>4</xdr:col>
                    <xdr:colOff>1162050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Drop Down 25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4</xdr:col>
                    <xdr:colOff>1162050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Drop Down 26">
              <controlPr locked="0" defaultSize="0" autoLine="0" autoPict="0">
                <anchor moveWithCells="1">
                  <from>
                    <xdr:col>4</xdr:col>
                    <xdr:colOff>104775</xdr:colOff>
                    <xdr:row>57</xdr:row>
                    <xdr:rowOff>9525</xdr:rowOff>
                  </from>
                  <to>
                    <xdr:col>4</xdr:col>
                    <xdr:colOff>1162050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174" t="s">
        <v>87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Feld_E!C12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Feld_E!C13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Feld_E!C14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Feld_E!C15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Feld_E!C16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Feld_E!C17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Feld_E!C62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43</v>
      </c>
      <c r="B23" s="154"/>
      <c r="C23" s="160" t="str">
        <f>"Feld E"</f>
        <v>Feld E</v>
      </c>
      <c r="D23" s="155"/>
      <c r="E23" s="167" t="str">
        <f>A12 &amp; " 2"</f>
        <v>0 2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Feld_E!B33</f>
        <v>0</v>
      </c>
      <c r="C28" s="183">
        <f>Feld_E!C33</f>
        <v>0</v>
      </c>
      <c r="D28" s="173">
        <f>Feld_E!D33</f>
        <v>0</v>
      </c>
      <c r="E28" s="149" t="str">
        <f>IF(Feld_E!E33=1,"Waffe wählen",IF(Feld_E!E33=2,"Stgw90",IF(Feld_E!E33=3,"Kar",IF(Feld_E!E33=4,"Stgw57 (Ord02)",IF(Feld_E!E33=5,"Stgw57 (Ord03)",IF(Feld_E!E33=6,"Stagw",IF(Feld_E!E33=7,"FW")))))))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Feld_E!B34</f>
        <v>0</v>
      </c>
      <c r="C29" s="183">
        <f>Feld_E!C34</f>
        <v>0</v>
      </c>
      <c r="D29" s="173">
        <f>Feld_E!D34</f>
        <v>0</v>
      </c>
      <c r="E29" s="149" t="str">
        <f>IF(Feld_E!E34=1,"Waffe wählen",IF(Feld_E!E34=2,"Stgw90",IF(Feld_E!E34=3,"Kar",IF(Feld_E!E34=4,"Stgw57 (Ord02)",IF(Feld_E!E34=5,"Stgw57 (Ord03)",IF(Feld_E!E34=6,"Stagw",IF(Feld_E!E34=7,"FW")))))))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Feld_E!B35</f>
        <v>0</v>
      </c>
      <c r="C30" s="183">
        <f>Feld_E!C35</f>
        <v>0</v>
      </c>
      <c r="D30" s="173">
        <f>Feld_E!D35</f>
        <v>0</v>
      </c>
      <c r="E30" s="149" t="str">
        <f>IF(Feld_E!E35=1,"Waffe wählen",IF(Feld_E!E35=2,"Stgw90",IF(Feld_E!E35=3,"Kar",IF(Feld_E!E35=4,"Stgw57 (Ord02)",IF(Feld_E!E35=5,"Stgw57 (Ord03)",IF(Feld_E!E35=6,"Stagw",IF(Feld_E!E35=7,"FW")))))))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Feld_E!B36</f>
        <v>0</v>
      </c>
      <c r="C31" s="183">
        <f>Feld_E!C36</f>
        <v>0</v>
      </c>
      <c r="D31" s="173">
        <f>Feld_E!D36</f>
        <v>0</v>
      </c>
      <c r="E31" s="149" t="str">
        <f>IF(Feld_E!E36=1,"Waffe wählen",IF(Feld_E!E36=2,"Stgw90",IF(Feld_E!E36=3,"Kar",IF(Feld_E!E36=4,"Stgw57 (Ord02)",IF(Feld_E!E36=5,"Stgw57 (Ord03)",IF(Feld_E!E36=6,"Stagw",IF(Feld_E!E36=7,"FW")))))))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Feld_E!B37</f>
        <v>0</v>
      </c>
      <c r="C32" s="183">
        <f>Feld_E!C37</f>
        <v>0</v>
      </c>
      <c r="D32" s="173">
        <f>Feld_E!D37</f>
        <v>0</v>
      </c>
      <c r="E32" s="149" t="str">
        <f>IF(Feld_E!E37=1,"Waffe wählen",IF(Feld_E!E37=2,"Stgw90",IF(Feld_E!E37=3,"Kar",IF(Feld_E!E37=4,"Stgw57 (Ord02)",IF(Feld_E!E37=5,"Stgw57 (Ord03)",IF(Feld_E!E37=6,"Stagw",IF(Feld_E!E37=7,"FW")))))))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19" priority="2" stopIfTrue="1" operator="equal">
      <formula>0</formula>
    </cfRule>
  </conditionalFormatting>
  <conditionalFormatting sqref="A36:A37 A12:E17">
    <cfRule type="cellIs" dxfId="18" priority="3" stopIfTrue="1" operator="equal">
      <formula>0</formula>
    </cfRule>
  </conditionalFormatting>
  <conditionalFormatting sqref="E25:E26 E28:E33">
    <cfRule type="cellIs" dxfId="17" priority="4" stopIfTrue="1" operator="equal">
      <formula>"Waffe wählen"</formula>
    </cfRule>
  </conditionalFormatting>
  <conditionalFormatting sqref="C20:C21 G33">
    <cfRule type="cellIs" dxfId="16" priority="5" stopIfTrue="1" operator="equal">
      <formula>0</formula>
    </cfRule>
  </conditionalFormatting>
  <conditionalFormatting sqref="A33">
    <cfRule type="cellIs" dxfId="1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174" t="s">
        <v>87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Feld_E!C12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Feld_E!C13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Feld_E!C14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Feld_E!C15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Feld_E!C16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Feld_E!C17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Feld_E!C62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44</v>
      </c>
      <c r="B23" s="154"/>
      <c r="C23" s="160" t="str">
        <f>"Feld E"</f>
        <v>Feld E</v>
      </c>
      <c r="D23" s="155"/>
      <c r="E23" s="167" t="str">
        <f>A12 &amp; " 3"</f>
        <v>0 3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Feld_E!B40</f>
        <v>0</v>
      </c>
      <c r="C28" s="183">
        <f>Feld_E!C40</f>
        <v>0</v>
      </c>
      <c r="D28" s="173">
        <f>Feld_E!D40</f>
        <v>0</v>
      </c>
      <c r="E28" s="149" t="str">
        <f>IF(Feld_E!E40=1,"Waffe wählen",IF(Feld_E!E40=2,"Stgw90",IF(Feld_E!E40=3,"Kar",IF(Feld_E!E40=4,"Stgw57 (Ord02)",IF(Feld_E!E40=5,"Stgw57 (Ord03)",IF(Feld_E!E40=6,"Stagw",IF(Feld_E!E40=7,"FW")))))))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Feld_E!B41</f>
        <v>0</v>
      </c>
      <c r="C29" s="183">
        <f>Feld_E!C41</f>
        <v>0</v>
      </c>
      <c r="D29" s="173">
        <f>Feld_E!D41</f>
        <v>0</v>
      </c>
      <c r="E29" s="149" t="str">
        <f>IF(Feld_E!E41=1,"Waffe wählen",IF(Feld_E!E41=2,"Stgw90",IF(Feld_E!E41=3,"Kar",IF(Feld_E!E41=4,"Stgw57 (Ord02)",IF(Feld_E!E41=5,"Stgw57 (Ord03)",IF(Feld_E!E41=6,"Stagw",IF(Feld_E!E41=7,"FW")))))))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Feld_E!B42</f>
        <v>0</v>
      </c>
      <c r="C30" s="183">
        <f>Feld_E!C42</f>
        <v>0</v>
      </c>
      <c r="D30" s="173">
        <f>Feld_E!D42</f>
        <v>0</v>
      </c>
      <c r="E30" s="149" t="str">
        <f>IF(Feld_E!E42=1,"Waffe wählen",IF(Feld_E!E42=2,"Stgw90",IF(Feld_E!E42=3,"Kar",IF(Feld_E!E42=4,"Stgw57 (Ord02)",IF(Feld_E!E42=5,"Stgw57 (Ord03)",IF(Feld_E!E42=6,"Stagw",IF(Feld_E!E42=7,"FW")))))))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Feld_E!B43</f>
        <v>0</v>
      </c>
      <c r="C31" s="183">
        <f>Feld_E!C43</f>
        <v>0</v>
      </c>
      <c r="D31" s="173">
        <f>Feld_E!D43</f>
        <v>0</v>
      </c>
      <c r="E31" s="149" t="str">
        <f>IF(Feld_E!E43=1,"Waffe wählen",IF(Feld_E!E43=2,"Stgw90",IF(Feld_E!E43=3,"Kar",IF(Feld_E!E43=4,"Stgw57 (Ord02)",IF(Feld_E!E43=5,"Stgw57 (Ord03)",IF(Feld_E!E43=6,"Stagw",IF(Feld_E!E43=7,"FW")))))))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Feld_E!B44</f>
        <v>0</v>
      </c>
      <c r="C32" s="183">
        <f>Feld_E!C44</f>
        <v>0</v>
      </c>
      <c r="D32" s="173">
        <f>Feld_E!D44</f>
        <v>0</v>
      </c>
      <c r="E32" s="149" t="str">
        <f>IF(Feld_E!E44=1,"Waffe wählen",IF(Feld_E!E44=2,"Stgw90",IF(Feld_E!E44=3,"Kar",IF(Feld_E!E44=4,"Stgw57 (Ord02)",IF(Feld_E!E44=5,"Stgw57 (Ord03)",IF(Feld_E!E44=6,"Stagw",IF(Feld_E!E44=7,"FW")))))))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14" priority="2" stopIfTrue="1" operator="equal">
      <formula>0</formula>
    </cfRule>
  </conditionalFormatting>
  <conditionalFormatting sqref="A36:A37 A12:E17">
    <cfRule type="cellIs" dxfId="13" priority="3" stopIfTrue="1" operator="equal">
      <formula>0</formula>
    </cfRule>
  </conditionalFormatting>
  <conditionalFormatting sqref="E25:E26 E28:E33">
    <cfRule type="cellIs" dxfId="12" priority="4" stopIfTrue="1" operator="equal">
      <formula>"Waffe wählen"</formula>
    </cfRule>
  </conditionalFormatting>
  <conditionalFormatting sqref="C20:C21 G33">
    <cfRule type="cellIs" dxfId="11" priority="5" stopIfTrue="1" operator="equal">
      <formula>0</formula>
    </cfRule>
  </conditionalFormatting>
  <conditionalFormatting sqref="A33">
    <cfRule type="cellIs" dxfId="1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174" t="s">
        <v>87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Feld_E!C12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Feld_E!C13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Feld_E!C14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Feld_E!C15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Feld_E!C16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Feld_E!C17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Feld_E!C62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44</v>
      </c>
      <c r="B23" s="154"/>
      <c r="C23" s="160" t="str">
        <f>"Feld E"</f>
        <v>Feld E</v>
      </c>
      <c r="D23" s="155"/>
      <c r="E23" s="167" t="str">
        <f>A12 &amp; " 4"</f>
        <v>0 4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Feld_E!B47</f>
        <v>0</v>
      </c>
      <c r="C28" s="183">
        <f>Feld_E!C47</f>
        <v>0</v>
      </c>
      <c r="D28" s="173">
        <f>Feld_E!D47</f>
        <v>0</v>
      </c>
      <c r="E28" s="149" t="str">
        <f>IF(Feld_E!E47=1,"Waffe wählen",IF(Feld_E!E47=2,"Stgw90",IF(Feld_E!E47=3,"Kar",IF(Feld_E!E47=4,"Stgw57 (Ord02)",IF(Feld_E!E47=5,"Stgw57 (Ord03)",IF(Feld_E!E47=6,"Stagw",IF(Feld_E!E47=7,"FW")))))))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Feld_E!B48</f>
        <v>0</v>
      </c>
      <c r="C29" s="183">
        <f>Feld_E!C48</f>
        <v>0</v>
      </c>
      <c r="D29" s="173">
        <f>Feld_E!D48</f>
        <v>0</v>
      </c>
      <c r="E29" s="149" t="str">
        <f>IF(Feld_E!E48=1,"Waffe wählen",IF(Feld_E!E48=2,"Stgw90",IF(Feld_E!E48=3,"Kar",IF(Feld_E!E48=4,"Stgw57 (Ord02)",IF(Feld_E!E48=5,"Stgw57 (Ord03)",IF(Feld_E!E48=6,"Stagw",IF(Feld_E!E48=7,"FW")))))))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Feld_E!B49</f>
        <v>0</v>
      </c>
      <c r="C30" s="183">
        <f>Feld_E!C49</f>
        <v>0</v>
      </c>
      <c r="D30" s="173">
        <f>Feld_E!D49</f>
        <v>0</v>
      </c>
      <c r="E30" s="149" t="str">
        <f>IF(Feld_E!E49=1,"Waffe wählen",IF(Feld_E!E49=2,"Stgw90",IF(Feld_E!E49=3,"Kar",IF(Feld_E!E49=4,"Stgw57 (Ord02)",IF(Feld_E!E49=5,"Stgw57 (Ord03)",IF(Feld_E!E49=6,"Stagw",IF(Feld_E!E49=7,"FW")))))))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Feld_E!B50</f>
        <v>0</v>
      </c>
      <c r="C31" s="183">
        <f>Feld_E!C50</f>
        <v>0</v>
      </c>
      <c r="D31" s="173">
        <f>Feld_E!D50</f>
        <v>0</v>
      </c>
      <c r="E31" s="149" t="str">
        <f>IF(Feld_E!E50=1,"Waffe wählen",IF(Feld_E!E50=2,"Stgw90",IF(Feld_E!E50=3,"Kar",IF(Feld_E!E50=4,"Stgw57 (Ord02)",IF(Feld_E!E50=5,"Stgw57 (Ord03)",IF(Feld_E!E50=6,"Stagw",IF(Feld_E!E50=7,"FW")))))))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Feld_E!B51</f>
        <v>0</v>
      </c>
      <c r="C32" s="183">
        <f>Feld_E!C51</f>
        <v>0</v>
      </c>
      <c r="D32" s="173">
        <f>Feld_E!D51</f>
        <v>0</v>
      </c>
      <c r="E32" s="149" t="str">
        <f>IF(Feld_E!E51=1,"Waffe wählen",IF(Feld_E!E51=2,"Stgw90",IF(Feld_E!E51=3,"Kar",IF(Feld_E!E51=4,"Stgw57 (Ord02)",IF(Feld_E!E51=5,"Stgw57 (Ord03)",IF(Feld_E!E51=6,"Stagw",IF(Feld_E!E51=7,"FW")))))))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9" priority="2" stopIfTrue="1" operator="equal">
      <formula>0</formula>
    </cfRule>
  </conditionalFormatting>
  <conditionalFormatting sqref="A36:A37 A12:E17">
    <cfRule type="cellIs" dxfId="8" priority="3" stopIfTrue="1" operator="equal">
      <formula>0</formula>
    </cfRule>
  </conditionalFormatting>
  <conditionalFormatting sqref="E25:E26 E28:E33">
    <cfRule type="cellIs" dxfId="7" priority="4" stopIfTrue="1" operator="equal">
      <formula>"Waffe wählen"</formula>
    </cfRule>
  </conditionalFormatting>
  <conditionalFormatting sqref="C20:C21 G33">
    <cfRule type="cellIs" dxfId="6" priority="5" stopIfTrue="1" operator="equal">
      <formula>0</formula>
    </cfRule>
  </conditionalFormatting>
  <conditionalFormatting sqref="A33">
    <cfRule type="cellIs" dxfId="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174" t="s">
        <v>87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Feld_E!C12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Feld_E!C13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Feld_E!C14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Feld_E!C15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Feld_E!C16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Feld_E!C17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Feld_E!C62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44</v>
      </c>
      <c r="B23" s="154"/>
      <c r="C23" s="160" t="str">
        <f>"Feld E"</f>
        <v>Feld E</v>
      </c>
      <c r="D23" s="155"/>
      <c r="E23" s="167" t="str">
        <f>A12 &amp; " 5"</f>
        <v>0 5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Feld_E!B54</f>
        <v>0</v>
      </c>
      <c r="C28" s="183">
        <f>Feld_E!C54</f>
        <v>0</v>
      </c>
      <c r="D28" s="173">
        <f>Feld_E!D54</f>
        <v>0</v>
      </c>
      <c r="E28" s="149" t="str">
        <f>IF(Feld_E!E54=1,"Waffe wählen",IF(Feld_E!E54=2,"Stgw90",IF(Feld_E!E54=3,"Kar",IF(Feld_E!E54=4,"Stgw57 (Ord02)",IF(Feld_E!E54=5,"Stgw57 (Ord03)",IF(Feld_E!E54=6,"Stagw",IF(Feld_E!E54=7,"FW")))))))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Feld_E!B55</f>
        <v>0</v>
      </c>
      <c r="C29" s="183">
        <f>Feld_E!C55</f>
        <v>0</v>
      </c>
      <c r="D29" s="173">
        <f>Feld_E!D55</f>
        <v>0</v>
      </c>
      <c r="E29" s="149" t="str">
        <f>IF(Feld_E!E55=1,"Waffe wählen",IF(Feld_E!E55=2,"Stgw90",IF(Feld_E!E55=3,"Kar",IF(Feld_E!E55=4,"Stgw57 (Ord02)",IF(Feld_E!E55=5,"Stgw57 (Ord03)",IF(Feld_E!E55=6,"Stagw",IF(Feld_E!E55=7,"FW")))))))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Feld_E!B56</f>
        <v>0</v>
      </c>
      <c r="C30" s="183">
        <f>Feld_E!C56</f>
        <v>0</v>
      </c>
      <c r="D30" s="173">
        <f>Feld_E!D56</f>
        <v>0</v>
      </c>
      <c r="E30" s="149" t="str">
        <f>IF(Feld_E!E56=1,"Waffe wählen",IF(Feld_E!E56=2,"Stgw90",IF(Feld_E!E56=3,"Kar",IF(Feld_E!E56=4,"Stgw57 (Ord02)",IF(Feld_E!E56=5,"Stgw57 (Ord03)",IF(Feld_E!E56=6,"Stagw",IF(Feld_E!E56=7,"FW")))))))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Feld_E!B57</f>
        <v>0</v>
      </c>
      <c r="C31" s="183">
        <f>Feld_E!C57</f>
        <v>0</v>
      </c>
      <c r="D31" s="173">
        <f>Feld_E!D57</f>
        <v>0</v>
      </c>
      <c r="E31" s="149" t="str">
        <f>IF(Feld_E!E57=1,"Waffe wählen",IF(Feld_E!E57=2,"Stgw90",IF(Feld_E!E57=3,"Kar",IF(Feld_E!E57=4,"Stgw57 (Ord02)",IF(Feld_E!E57=5,"Stgw57 (Ord03)",IF(Feld_E!E57=6,"Stagw",IF(Feld_E!E57=7,"FW")))))))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Feld_E!B58</f>
        <v>0</v>
      </c>
      <c r="C32" s="183">
        <f>Feld_E!C58</f>
        <v>0</v>
      </c>
      <c r="D32" s="173">
        <f>Feld_E!D58</f>
        <v>0</v>
      </c>
      <c r="E32" s="149" t="str">
        <f>IF(Feld_E!E58=1,"Waffe wählen",IF(Feld_E!E58=2,"Stgw90",IF(Feld_E!E58=3,"Kar",IF(Feld_E!E58=4,"Stgw57 (Ord02)",IF(Feld_E!E58=5,"Stgw57 (Ord03)",IF(Feld_E!E58=6,"Stagw",IF(Feld_E!E58=7,"FW")))))))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4" priority="2" stopIfTrue="1" operator="equal">
      <formula>0</formula>
    </cfRule>
  </conditionalFormatting>
  <conditionalFormatting sqref="A36:A37 A12:E17">
    <cfRule type="cellIs" dxfId="3" priority="3" stopIfTrue="1" operator="equal">
      <formula>0</formula>
    </cfRule>
  </conditionalFormatting>
  <conditionalFormatting sqref="E25:E26 E28:E33">
    <cfRule type="cellIs" dxfId="2" priority="4" stopIfTrue="1" operator="equal">
      <formula>"Waffe wählen"</formula>
    </cfRule>
  </conditionalFormatting>
  <conditionalFormatting sqref="C20:C21 G33">
    <cfRule type="cellIs" dxfId="1" priority="5" stopIfTrue="1" operator="equal">
      <formula>0</formula>
    </cfRule>
  </conditionalFormatting>
  <conditionalFormatting sqref="A33">
    <cfRule type="cellIs" dxfId="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4">
    <tabColor indexed="10"/>
  </sheetPr>
  <dimension ref="A1:D23"/>
  <sheetViews>
    <sheetView workbookViewId="0">
      <selection activeCell="A25" sqref="A25"/>
    </sheetView>
  </sheetViews>
  <sheetFormatPr baseColWidth="10" defaultRowHeight="12.75" x14ac:dyDescent="0.2"/>
  <cols>
    <col min="1" max="1" width="21.7109375" style="18" customWidth="1"/>
    <col min="2" max="16384" width="11.42578125" style="18"/>
  </cols>
  <sheetData>
    <row r="1" spans="1:4" s="10" customFormat="1" ht="18" x14ac:dyDescent="0.25">
      <c r="A1" s="19" t="s">
        <v>6</v>
      </c>
    </row>
    <row r="3" spans="1:4" s="10" customFormat="1" x14ac:dyDescent="0.2">
      <c r="A3" s="14" t="s">
        <v>10</v>
      </c>
      <c r="B3" s="17">
        <v>1</v>
      </c>
      <c r="D3" s="10" t="s">
        <v>36</v>
      </c>
    </row>
    <row r="4" spans="1:4" x14ac:dyDescent="0.2">
      <c r="A4" s="16" t="s">
        <v>7</v>
      </c>
      <c r="B4" s="17">
        <v>2</v>
      </c>
    </row>
    <row r="5" spans="1:4" x14ac:dyDescent="0.2">
      <c r="A5" s="16" t="s">
        <v>12</v>
      </c>
      <c r="B5" s="17">
        <v>3</v>
      </c>
    </row>
    <row r="6" spans="1:4" x14ac:dyDescent="0.2">
      <c r="A6" s="16" t="s">
        <v>37</v>
      </c>
      <c r="B6" s="22">
        <v>4</v>
      </c>
    </row>
    <row r="7" spans="1:4" x14ac:dyDescent="0.2">
      <c r="A7" s="16" t="s">
        <v>38</v>
      </c>
      <c r="B7" s="22">
        <v>5</v>
      </c>
    </row>
    <row r="8" spans="1:4" x14ac:dyDescent="0.2">
      <c r="A8" s="16" t="s">
        <v>8</v>
      </c>
      <c r="B8" s="22">
        <v>6</v>
      </c>
    </row>
    <row r="9" spans="1:4" x14ac:dyDescent="0.2">
      <c r="A9" s="16" t="s">
        <v>9</v>
      </c>
      <c r="B9" s="22">
        <v>7</v>
      </c>
    </row>
    <row r="11" spans="1:4" x14ac:dyDescent="0.2">
      <c r="A11" s="20"/>
    </row>
    <row r="12" spans="1:4" x14ac:dyDescent="0.2">
      <c r="A12" s="14" t="s">
        <v>10</v>
      </c>
      <c r="B12" s="17">
        <v>1</v>
      </c>
      <c r="C12" s="10"/>
      <c r="D12" s="10" t="s">
        <v>39</v>
      </c>
    </row>
    <row r="13" spans="1:4" x14ac:dyDescent="0.2">
      <c r="A13" s="16" t="s">
        <v>7</v>
      </c>
      <c r="B13" s="17">
        <v>2</v>
      </c>
    </row>
    <row r="14" spans="1:4" x14ac:dyDescent="0.2">
      <c r="A14" s="16" t="s">
        <v>12</v>
      </c>
      <c r="B14" s="17">
        <v>3</v>
      </c>
    </row>
    <row r="15" spans="1:4" x14ac:dyDescent="0.2">
      <c r="A15" s="16" t="s">
        <v>37</v>
      </c>
      <c r="B15" s="22">
        <v>4</v>
      </c>
    </row>
    <row r="16" spans="1:4" x14ac:dyDescent="0.2">
      <c r="A16" s="16" t="s">
        <v>38</v>
      </c>
      <c r="B16" s="22">
        <v>5</v>
      </c>
    </row>
    <row r="19" spans="1:4" x14ac:dyDescent="0.2">
      <c r="A19" s="14" t="s">
        <v>10</v>
      </c>
      <c r="B19" s="17">
        <v>1</v>
      </c>
      <c r="C19" s="10"/>
      <c r="D19" s="23" t="s">
        <v>86</v>
      </c>
    </row>
    <row r="20" spans="1:4" x14ac:dyDescent="0.2">
      <c r="A20" s="16" t="s">
        <v>7</v>
      </c>
      <c r="B20" s="17">
        <v>2</v>
      </c>
    </row>
    <row r="21" spans="1:4" x14ac:dyDescent="0.2">
      <c r="A21" s="16" t="s">
        <v>12</v>
      </c>
      <c r="B21" s="17">
        <v>3</v>
      </c>
    </row>
    <row r="22" spans="1:4" x14ac:dyDescent="0.2">
      <c r="A22" s="16" t="s">
        <v>37</v>
      </c>
      <c r="B22" s="22">
        <v>4</v>
      </c>
    </row>
    <row r="23" spans="1:4" x14ac:dyDescent="0.2">
      <c r="A23" s="16"/>
      <c r="B23" s="22"/>
    </row>
  </sheetData>
  <sheetProtection password="CEAA" sheet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6">
    <tabColor indexed="10"/>
  </sheetPr>
  <dimension ref="A1:J29"/>
  <sheetViews>
    <sheetView workbookViewId="0">
      <selection activeCell="J29" sqref="J29"/>
    </sheetView>
  </sheetViews>
  <sheetFormatPr baseColWidth="10" defaultRowHeight="12.75" x14ac:dyDescent="0.2"/>
  <cols>
    <col min="1" max="1" width="22.42578125" customWidth="1"/>
    <col min="2" max="2" width="7.140625" customWidth="1"/>
    <col min="3" max="3" width="10.140625" bestFit="1" customWidth="1"/>
    <col min="4" max="4" width="12.42578125" customWidth="1"/>
    <col min="5" max="5" width="21.140625" customWidth="1"/>
    <col min="6" max="6" width="8.7109375" bestFit="1" customWidth="1"/>
    <col min="7" max="7" width="8.7109375" customWidth="1"/>
  </cols>
  <sheetData>
    <row r="1" spans="1:10" s="23" customFormat="1" x14ac:dyDescent="0.2">
      <c r="A1" s="72" t="s">
        <v>4</v>
      </c>
      <c r="B1" s="73" t="s">
        <v>5</v>
      </c>
      <c r="C1" s="73" t="s">
        <v>34</v>
      </c>
      <c r="D1" s="72" t="s">
        <v>35</v>
      </c>
      <c r="E1" s="72" t="s">
        <v>29</v>
      </c>
      <c r="F1" s="110" t="s">
        <v>14</v>
      </c>
      <c r="G1" s="110" t="s">
        <v>51</v>
      </c>
      <c r="H1" s="51" t="s">
        <v>50</v>
      </c>
      <c r="J1" s="23" t="s">
        <v>52</v>
      </c>
    </row>
    <row r="2" spans="1:10" x14ac:dyDescent="0.2">
      <c r="A2">
        <f>Feld_A_Druck!B25</f>
        <v>0</v>
      </c>
      <c r="B2">
        <f>Feld_A_Druck!C25</f>
        <v>0</v>
      </c>
      <c r="C2">
        <f>Feld_A_Druck!D25</f>
        <v>0</v>
      </c>
      <c r="D2" t="str">
        <f>Feld_A_Druck!E25</f>
        <v>Waffe wählen</v>
      </c>
      <c r="E2">
        <f>Feld_A_Druck!F25</f>
        <v>0</v>
      </c>
      <c r="F2">
        <f>Feld_A_Druck!G25</f>
        <v>0</v>
      </c>
      <c r="G2">
        <v>1</v>
      </c>
      <c r="H2">
        <f>SUM($F$2:$F$6)</f>
        <v>0</v>
      </c>
    </row>
    <row r="3" spans="1:10" x14ac:dyDescent="0.2">
      <c r="A3">
        <f>Feld_A_Druck!B26</f>
        <v>0</v>
      </c>
      <c r="B3">
        <f>Feld_A_Druck!C26</f>
        <v>0</v>
      </c>
      <c r="C3">
        <f>Feld_A_Druck!D26</f>
        <v>0</v>
      </c>
      <c r="D3" t="str">
        <f>Feld_A_Druck!E26</f>
        <v>Waffe wählen</v>
      </c>
      <c r="E3">
        <f>Feld_A_Druck!F26</f>
        <v>0</v>
      </c>
      <c r="F3">
        <f>Feld_A_Druck!G26</f>
        <v>0</v>
      </c>
      <c r="G3">
        <v>1</v>
      </c>
      <c r="H3">
        <f>SUM($F$2:$F$6)</f>
        <v>0</v>
      </c>
    </row>
    <row r="4" spans="1:10" x14ac:dyDescent="0.2">
      <c r="A4">
        <f>Feld_A_Druck!B27</f>
        <v>0</v>
      </c>
      <c r="B4">
        <f>Feld_A_Druck!C27</f>
        <v>0</v>
      </c>
      <c r="C4">
        <f>Feld_A_Druck!D27</f>
        <v>0</v>
      </c>
      <c r="D4" t="str">
        <f>Feld_A_Druck!E27</f>
        <v>Waffe wählen</v>
      </c>
      <c r="E4">
        <f>Feld_A_Druck!F27</f>
        <v>0</v>
      </c>
      <c r="F4">
        <f>Feld_A_Druck!G27</f>
        <v>0</v>
      </c>
      <c r="G4">
        <v>1</v>
      </c>
      <c r="H4">
        <f>SUM($F$2:$F$6)</f>
        <v>0</v>
      </c>
    </row>
    <row r="5" spans="1:10" x14ac:dyDescent="0.2">
      <c r="A5">
        <f>Feld_A_Druck!B28</f>
        <v>0</v>
      </c>
      <c r="B5">
        <f>Feld_A_Druck!C28</f>
        <v>0</v>
      </c>
      <c r="C5">
        <f>Feld_A_Druck!D28</f>
        <v>0</v>
      </c>
      <c r="D5" t="str">
        <f>Feld_A_Druck!E28</f>
        <v>Waffe wählen</v>
      </c>
      <c r="E5">
        <f>Feld_A_Druck!F28</f>
        <v>0</v>
      </c>
      <c r="F5">
        <f>Feld_A_Druck!G28</f>
        <v>0</v>
      </c>
      <c r="G5">
        <v>1</v>
      </c>
      <c r="H5">
        <f>SUM($F$2:$F$6)</f>
        <v>0</v>
      </c>
    </row>
    <row r="6" spans="1:10" x14ac:dyDescent="0.2">
      <c r="A6">
        <f>Feld_A_Druck!B29</f>
        <v>0</v>
      </c>
      <c r="B6">
        <f>Feld_A_Druck!C29</f>
        <v>0</v>
      </c>
      <c r="C6">
        <f>Feld_A_Druck!D29</f>
        <v>0</v>
      </c>
      <c r="D6" t="str">
        <f>Feld_A_Druck!E29</f>
        <v>Waffe wählen</v>
      </c>
      <c r="E6">
        <f>Feld_A_Druck!F29</f>
        <v>0</v>
      </c>
      <c r="F6">
        <f>Feld_A_Druck!G29</f>
        <v>0</v>
      </c>
      <c r="G6">
        <v>1</v>
      </c>
      <c r="H6">
        <f>SUM($F$2:$F$6)</f>
        <v>0</v>
      </c>
    </row>
    <row r="7" spans="1:10" x14ac:dyDescent="0.2">
      <c r="A7">
        <f>Feld_A_Druck!B32</f>
        <v>0</v>
      </c>
      <c r="B7">
        <f>Feld_A_Druck!C32</f>
        <v>0</v>
      </c>
      <c r="C7">
        <f>Feld_A_Druck!D32</f>
        <v>0</v>
      </c>
      <c r="D7" t="str">
        <f>Feld_A_Druck!E32</f>
        <v>Waffe wählen</v>
      </c>
      <c r="E7">
        <f>Feld_A_Druck!F32</f>
        <v>0</v>
      </c>
      <c r="F7">
        <f>Feld_A_Druck!G32</f>
        <v>0</v>
      </c>
      <c r="G7">
        <v>2</v>
      </c>
      <c r="H7">
        <f>SUM($F$7:$F$11)</f>
        <v>0</v>
      </c>
    </row>
    <row r="8" spans="1:10" x14ac:dyDescent="0.2">
      <c r="A8">
        <f>Feld_A_Druck!B33</f>
        <v>0</v>
      </c>
      <c r="B8">
        <f>Feld_A_Druck!C33</f>
        <v>0</v>
      </c>
      <c r="C8">
        <f>Feld_A_Druck!D33</f>
        <v>0</v>
      </c>
      <c r="D8" t="str">
        <f>Feld_A_Druck!E33</f>
        <v>Waffe wählen</v>
      </c>
      <c r="E8">
        <f>Feld_A_Druck!F33</f>
        <v>0</v>
      </c>
      <c r="F8">
        <f>Feld_A_Druck!G33</f>
        <v>0</v>
      </c>
      <c r="G8">
        <v>2</v>
      </c>
      <c r="H8">
        <f>SUM($F$7:$F$11)</f>
        <v>0</v>
      </c>
    </row>
    <row r="9" spans="1:10" x14ac:dyDescent="0.2">
      <c r="A9">
        <f>Feld_A_Druck!B34</f>
        <v>0</v>
      </c>
      <c r="B9">
        <f>Feld_A_Druck!C34</f>
        <v>0</v>
      </c>
      <c r="C9">
        <f>Feld_A_Druck!D34</f>
        <v>0</v>
      </c>
      <c r="D9" t="str">
        <f>Feld_A_Druck!E34</f>
        <v>Waffe wählen</v>
      </c>
      <c r="E9">
        <f>Feld_A_Druck!F34</f>
        <v>0</v>
      </c>
      <c r="F9">
        <f>Feld_A_Druck!G34</f>
        <v>0</v>
      </c>
      <c r="G9">
        <v>2</v>
      </c>
      <c r="H9">
        <f>SUM($F$7:$F$11)</f>
        <v>0</v>
      </c>
    </row>
    <row r="10" spans="1:10" x14ac:dyDescent="0.2">
      <c r="A10">
        <f>Feld_A_Druck!B35</f>
        <v>0</v>
      </c>
      <c r="B10">
        <f>Feld_A_Druck!C35</f>
        <v>0</v>
      </c>
      <c r="C10">
        <f>Feld_A_Druck!D35</f>
        <v>0</v>
      </c>
      <c r="D10" t="str">
        <f>Feld_A_Druck!E35</f>
        <v>Waffe wählen</v>
      </c>
      <c r="E10">
        <f>Feld_A_Druck!F35</f>
        <v>0</v>
      </c>
      <c r="F10">
        <f>Feld_A_Druck!G35</f>
        <v>0</v>
      </c>
      <c r="G10">
        <v>2</v>
      </c>
      <c r="H10">
        <f>SUM($F$7:$F$11)</f>
        <v>0</v>
      </c>
    </row>
    <row r="11" spans="1:10" x14ac:dyDescent="0.2">
      <c r="A11">
        <f>Feld_A_Druck!B36</f>
        <v>0</v>
      </c>
      <c r="B11">
        <f>Feld_A_Druck!C36</f>
        <v>0</v>
      </c>
      <c r="C11">
        <f>Feld_A_Druck!D36</f>
        <v>0</v>
      </c>
      <c r="D11" t="str">
        <f>Feld_A_Druck!E36</f>
        <v>Waffe wählen</v>
      </c>
      <c r="E11">
        <f>Feld_A_Druck!F36</f>
        <v>0</v>
      </c>
      <c r="F11">
        <f>Feld_A_Druck!G36</f>
        <v>0</v>
      </c>
      <c r="G11">
        <v>2</v>
      </c>
      <c r="H11">
        <f>SUM($F$7:$F$11)</f>
        <v>0</v>
      </c>
    </row>
    <row r="12" spans="1:10" x14ac:dyDescent="0.2">
      <c r="A12">
        <f>Feld_A_Druck!B39</f>
        <v>0</v>
      </c>
      <c r="B12">
        <f>Feld_A_Druck!C39</f>
        <v>0</v>
      </c>
      <c r="C12">
        <f>Feld_A_Druck!D39</f>
        <v>0</v>
      </c>
      <c r="D12" t="str">
        <f>Feld_A_Druck!E39</f>
        <v>Waffe wählen</v>
      </c>
      <c r="E12">
        <f>Feld_A_Druck!F39</f>
        <v>0</v>
      </c>
      <c r="F12">
        <f>Feld_A_Druck!G39</f>
        <v>0</v>
      </c>
      <c r="G12">
        <v>3</v>
      </c>
      <c r="H12">
        <f>SUM($F$12:$F$16)</f>
        <v>0</v>
      </c>
    </row>
    <row r="13" spans="1:10" x14ac:dyDescent="0.2">
      <c r="A13">
        <f>Feld_A_Druck!B40</f>
        <v>0</v>
      </c>
      <c r="B13">
        <f>Feld_A_Druck!C40</f>
        <v>0</v>
      </c>
      <c r="C13">
        <f>Feld_A_Druck!D40</f>
        <v>0</v>
      </c>
      <c r="D13" t="str">
        <f>Feld_A_Druck!E40</f>
        <v>Waffe wählen</v>
      </c>
      <c r="E13">
        <f>Feld_A_Druck!F40</f>
        <v>0</v>
      </c>
      <c r="F13">
        <f>Feld_A_Druck!G40</f>
        <v>0</v>
      </c>
      <c r="G13">
        <v>3</v>
      </c>
      <c r="H13">
        <f>SUM($F$12:$F$16)</f>
        <v>0</v>
      </c>
    </row>
    <row r="14" spans="1:10" x14ac:dyDescent="0.2">
      <c r="A14">
        <f>Feld_A_Druck!B41</f>
        <v>0</v>
      </c>
      <c r="B14">
        <f>Feld_A_Druck!C41</f>
        <v>0</v>
      </c>
      <c r="C14">
        <f>Feld_A_Druck!D41</f>
        <v>0</v>
      </c>
      <c r="D14" t="str">
        <f>Feld_A_Druck!E41</f>
        <v>Waffe wählen</v>
      </c>
      <c r="E14">
        <f>Feld_A_Druck!F41</f>
        <v>0</v>
      </c>
      <c r="F14">
        <f>Feld_A_Druck!G41</f>
        <v>0</v>
      </c>
      <c r="G14">
        <v>3</v>
      </c>
      <c r="H14">
        <f>SUM($F$12:$F$16)</f>
        <v>0</v>
      </c>
    </row>
    <row r="15" spans="1:10" x14ac:dyDescent="0.2">
      <c r="A15">
        <f>Feld_A_Druck!B42</f>
        <v>0</v>
      </c>
      <c r="B15">
        <f>Feld_A_Druck!C42</f>
        <v>0</v>
      </c>
      <c r="C15">
        <f>Feld_A_Druck!D42</f>
        <v>0</v>
      </c>
      <c r="D15" t="str">
        <f>Feld_A_Druck!E42</f>
        <v>Waffe wählen</v>
      </c>
      <c r="E15">
        <f>Feld_A_Druck!F42</f>
        <v>0</v>
      </c>
      <c r="F15">
        <f>Feld_A_Druck!G42</f>
        <v>0</v>
      </c>
      <c r="G15">
        <v>3</v>
      </c>
      <c r="H15">
        <f>SUM($F$12:$F$16)</f>
        <v>0</v>
      </c>
    </row>
    <row r="16" spans="1:10" x14ac:dyDescent="0.2">
      <c r="A16">
        <f>Feld_A_Druck!B43</f>
        <v>0</v>
      </c>
      <c r="B16">
        <f>Feld_A_Druck!C43</f>
        <v>0</v>
      </c>
      <c r="C16">
        <f>Feld_A_Druck!D43</f>
        <v>0</v>
      </c>
      <c r="D16" t="str">
        <f>Feld_A_Druck!E43</f>
        <v>Waffe wählen</v>
      </c>
      <c r="E16">
        <f>Feld_A_Druck!F43</f>
        <v>0</v>
      </c>
      <c r="F16">
        <f>Feld_A_Druck!G43</f>
        <v>0</v>
      </c>
      <c r="G16">
        <v>3</v>
      </c>
      <c r="H16">
        <f>SUM($F$12:$F$16)</f>
        <v>0</v>
      </c>
    </row>
    <row r="17" spans="1:8" x14ac:dyDescent="0.2">
      <c r="A17">
        <f>Feld_A_Druck!B46</f>
        <v>0</v>
      </c>
      <c r="B17">
        <f>Feld_A_Druck!C46</f>
        <v>0</v>
      </c>
      <c r="C17">
        <f>Feld_A_Druck!D46</f>
        <v>0</v>
      </c>
      <c r="D17" t="str">
        <f>Feld_A_Druck!E46</f>
        <v>Waffe wählen</v>
      </c>
      <c r="E17">
        <f>Feld_A_Druck!F46</f>
        <v>0</v>
      </c>
      <c r="F17">
        <f>Feld_A_Druck!G46</f>
        <v>0</v>
      </c>
      <c r="G17">
        <v>4</v>
      </c>
      <c r="H17">
        <f>SUM($F$17:$F$21)</f>
        <v>0</v>
      </c>
    </row>
    <row r="18" spans="1:8" x14ac:dyDescent="0.2">
      <c r="A18">
        <f>Feld_A_Druck!B47</f>
        <v>0</v>
      </c>
      <c r="B18">
        <f>Feld_A_Druck!C47</f>
        <v>0</v>
      </c>
      <c r="C18">
        <f>Feld_A_Druck!D47</f>
        <v>0</v>
      </c>
      <c r="D18" t="str">
        <f>Feld_A_Druck!E47</f>
        <v>Waffe wählen</v>
      </c>
      <c r="E18">
        <f>Feld_A_Druck!F47</f>
        <v>0</v>
      </c>
      <c r="F18">
        <f>Feld_A_Druck!G47</f>
        <v>0</v>
      </c>
      <c r="G18">
        <v>4</v>
      </c>
      <c r="H18">
        <f>SUM($F$17:$F$21)</f>
        <v>0</v>
      </c>
    </row>
    <row r="19" spans="1:8" x14ac:dyDescent="0.2">
      <c r="A19">
        <f>Feld_A_Druck!B48</f>
        <v>0</v>
      </c>
      <c r="B19">
        <f>Feld_A_Druck!C48</f>
        <v>0</v>
      </c>
      <c r="C19">
        <f>Feld_A_Druck!D48</f>
        <v>0</v>
      </c>
      <c r="D19" t="str">
        <f>Feld_A_Druck!E48</f>
        <v>Waffe wählen</v>
      </c>
      <c r="E19">
        <f>Feld_A_Druck!F48</f>
        <v>0</v>
      </c>
      <c r="F19">
        <f>Feld_A_Druck!G48</f>
        <v>0</v>
      </c>
      <c r="G19">
        <v>4</v>
      </c>
      <c r="H19">
        <f>SUM($F$17:$F$21)</f>
        <v>0</v>
      </c>
    </row>
    <row r="20" spans="1:8" x14ac:dyDescent="0.2">
      <c r="A20">
        <f>Feld_A_Druck!B49</f>
        <v>0</v>
      </c>
      <c r="B20">
        <f>Feld_A_Druck!C49</f>
        <v>0</v>
      </c>
      <c r="C20">
        <f>Feld_A_Druck!D49</f>
        <v>0</v>
      </c>
      <c r="D20" t="str">
        <f>Feld_A_Druck!E49</f>
        <v>Waffe wählen</v>
      </c>
      <c r="E20">
        <f>Feld_A_Druck!F49</f>
        <v>0</v>
      </c>
      <c r="F20">
        <f>Feld_A_Druck!G49</f>
        <v>0</v>
      </c>
      <c r="G20">
        <v>4</v>
      </c>
      <c r="H20">
        <f>SUM($F$17:$F$21)</f>
        <v>0</v>
      </c>
    </row>
    <row r="21" spans="1:8" x14ac:dyDescent="0.2">
      <c r="A21">
        <f>Feld_A_Druck!B50</f>
        <v>0</v>
      </c>
      <c r="B21">
        <f>Feld_A_Druck!C50</f>
        <v>0</v>
      </c>
      <c r="C21">
        <f>Feld_A_Druck!D50</f>
        <v>0</v>
      </c>
      <c r="D21" t="str">
        <f>Feld_A_Druck!E50</f>
        <v>Waffe wählen</v>
      </c>
      <c r="E21">
        <f>Feld_A_Druck!F50</f>
        <v>0</v>
      </c>
      <c r="F21">
        <f>Feld_A_Druck!G50</f>
        <v>0</v>
      </c>
      <c r="G21">
        <v>4</v>
      </c>
      <c r="H21">
        <f>SUM($F$17:$F$21)</f>
        <v>0</v>
      </c>
    </row>
    <row r="22" spans="1:8" x14ac:dyDescent="0.2">
      <c r="A22">
        <f>Feld_A_Druck!B53</f>
        <v>0</v>
      </c>
      <c r="B22">
        <f>Feld_A_Druck!C53</f>
        <v>0</v>
      </c>
      <c r="C22">
        <f>Feld_A_Druck!D53</f>
        <v>0</v>
      </c>
      <c r="D22" t="str">
        <f>Feld_A_Druck!E53</f>
        <v>Waffe wählen</v>
      </c>
      <c r="E22">
        <f>Feld_A_Druck!F53</f>
        <v>0</v>
      </c>
      <c r="F22">
        <f>Feld_A_Druck!G53</f>
        <v>0</v>
      </c>
      <c r="G22">
        <v>5</v>
      </c>
      <c r="H22">
        <f>SUM($F$22:$F$26)</f>
        <v>0</v>
      </c>
    </row>
    <row r="23" spans="1:8" x14ac:dyDescent="0.2">
      <c r="A23">
        <f>Feld_A_Druck!B54</f>
        <v>0</v>
      </c>
      <c r="B23">
        <f>Feld_A_Druck!C54</f>
        <v>0</v>
      </c>
      <c r="C23">
        <f>Feld_A_Druck!D54</f>
        <v>0</v>
      </c>
      <c r="D23" t="str">
        <f>Feld_A_Druck!E54</f>
        <v>Waffe wählen</v>
      </c>
      <c r="E23">
        <f>Feld_A_Druck!F54</f>
        <v>0</v>
      </c>
      <c r="F23">
        <f>Feld_A_Druck!G54</f>
        <v>0</v>
      </c>
      <c r="G23">
        <v>5</v>
      </c>
      <c r="H23">
        <f>SUM($F$22:$F$26)</f>
        <v>0</v>
      </c>
    </row>
    <row r="24" spans="1:8" x14ac:dyDescent="0.2">
      <c r="A24">
        <f>Feld_A_Druck!B55</f>
        <v>0</v>
      </c>
      <c r="B24">
        <f>Feld_A_Druck!C55</f>
        <v>0</v>
      </c>
      <c r="C24">
        <f>Feld_A_Druck!D55</f>
        <v>0</v>
      </c>
      <c r="D24" t="str">
        <f>Feld_A_Druck!E55</f>
        <v>Waffe wählen</v>
      </c>
      <c r="E24">
        <f>Feld_A_Druck!F55</f>
        <v>0</v>
      </c>
      <c r="F24">
        <f>Feld_A_Druck!G55</f>
        <v>0</v>
      </c>
      <c r="G24">
        <v>5</v>
      </c>
      <c r="H24">
        <f>SUM($F$22:$F$26)</f>
        <v>0</v>
      </c>
    </row>
    <row r="25" spans="1:8" x14ac:dyDescent="0.2">
      <c r="A25">
        <f>Feld_A_Druck!B56</f>
        <v>0</v>
      </c>
      <c r="B25">
        <f>Feld_A_Druck!C56</f>
        <v>0</v>
      </c>
      <c r="C25">
        <f>Feld_A_Druck!D56</f>
        <v>0</v>
      </c>
      <c r="D25" t="str">
        <f>Feld_A_Druck!E56</f>
        <v>Waffe wählen</v>
      </c>
      <c r="E25">
        <f>Feld_A_Druck!F56</f>
        <v>0</v>
      </c>
      <c r="F25">
        <f>Feld_A_Druck!G56</f>
        <v>0</v>
      </c>
      <c r="G25">
        <v>5</v>
      </c>
      <c r="H25">
        <f>SUM($F$22:$F$26)</f>
        <v>0</v>
      </c>
    </row>
    <row r="26" spans="1:8" x14ac:dyDescent="0.2">
      <c r="A26">
        <f>Feld_A_Druck!B57</f>
        <v>0</v>
      </c>
      <c r="B26">
        <f>Feld_A_Druck!C57</f>
        <v>0</v>
      </c>
      <c r="C26">
        <f>Feld_A_Druck!D57</f>
        <v>0</v>
      </c>
      <c r="D26" t="str">
        <f>Feld_A_Druck!E57</f>
        <v>Waffe wählen</v>
      </c>
      <c r="E26">
        <f>Feld_A_Druck!F57</f>
        <v>0</v>
      </c>
      <c r="F26">
        <f>Feld_A_Druck!G57</f>
        <v>0</v>
      </c>
      <c r="G26">
        <v>5</v>
      </c>
      <c r="H26">
        <f>SUM($F$22:$F$26)</f>
        <v>0</v>
      </c>
    </row>
    <row r="29" spans="1:8" x14ac:dyDescent="0.2">
      <c r="A29" s="23" t="s">
        <v>52</v>
      </c>
      <c r="B29" s="23" t="s">
        <v>52</v>
      </c>
      <c r="C29" s="23" t="s">
        <v>52</v>
      </c>
      <c r="D29" s="23" t="s">
        <v>52</v>
      </c>
      <c r="E29" s="23" t="s">
        <v>52</v>
      </c>
      <c r="F29" s="23" t="s">
        <v>52</v>
      </c>
      <c r="G29" s="23" t="s">
        <v>52</v>
      </c>
      <c r="H29" s="23" t="s">
        <v>52</v>
      </c>
    </row>
  </sheetData>
  <sheetProtection password="CEAA" sheet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7">
    <tabColor indexed="10"/>
  </sheetPr>
  <dimension ref="A1:J29"/>
  <sheetViews>
    <sheetView workbookViewId="0">
      <selection activeCell="A15" sqref="A15"/>
    </sheetView>
  </sheetViews>
  <sheetFormatPr baseColWidth="10" defaultRowHeight="12.75" x14ac:dyDescent="0.2"/>
  <cols>
    <col min="1" max="1" width="22.42578125" customWidth="1"/>
    <col min="2" max="2" width="7.140625" customWidth="1"/>
    <col min="3" max="3" width="10.140625" bestFit="1" customWidth="1"/>
    <col min="4" max="4" width="12.42578125" customWidth="1"/>
    <col min="5" max="5" width="21.140625" customWidth="1"/>
    <col min="6" max="6" width="8.7109375" bestFit="1" customWidth="1"/>
    <col min="7" max="7" width="8.7109375" customWidth="1"/>
  </cols>
  <sheetData>
    <row r="1" spans="1:10" s="23" customFormat="1" x14ac:dyDescent="0.2">
      <c r="A1" s="72" t="s">
        <v>4</v>
      </c>
      <c r="B1" s="73" t="s">
        <v>5</v>
      </c>
      <c r="C1" s="73" t="s">
        <v>34</v>
      </c>
      <c r="D1" s="72" t="s">
        <v>35</v>
      </c>
      <c r="E1" s="72" t="s">
        <v>29</v>
      </c>
      <c r="F1" s="110" t="s">
        <v>14</v>
      </c>
      <c r="G1" s="110" t="s">
        <v>51</v>
      </c>
      <c r="H1" s="51" t="s">
        <v>50</v>
      </c>
      <c r="J1" s="23" t="s">
        <v>39</v>
      </c>
    </row>
    <row r="2" spans="1:10" x14ac:dyDescent="0.2">
      <c r="A2">
        <f>Feld_D_Druck!B25</f>
        <v>0</v>
      </c>
      <c r="B2">
        <f>Feld_D_Druck!C25</f>
        <v>0</v>
      </c>
      <c r="C2">
        <f>Feld_D_Druck!D25</f>
        <v>0</v>
      </c>
      <c r="D2" t="str">
        <f>Feld_D_Druck!E25</f>
        <v>Waffe wählen</v>
      </c>
      <c r="E2">
        <f>Feld_D_Druck!F25</f>
        <v>0</v>
      </c>
      <c r="F2">
        <f>Feld_D_Druck!G25</f>
        <v>0</v>
      </c>
      <c r="G2">
        <v>1</v>
      </c>
      <c r="H2">
        <f>SUM($F$2:$F$6)</f>
        <v>0</v>
      </c>
    </row>
    <row r="3" spans="1:10" x14ac:dyDescent="0.2">
      <c r="A3">
        <f>Feld_D_Druck!B26</f>
        <v>0</v>
      </c>
      <c r="B3">
        <f>Feld_D_Druck!C26</f>
        <v>0</v>
      </c>
      <c r="C3">
        <f>Feld_D_Druck!D26</f>
        <v>0</v>
      </c>
      <c r="D3" t="str">
        <f>Feld_D_Druck!E26</f>
        <v>Waffe wählen</v>
      </c>
      <c r="E3">
        <f>Feld_D_Druck!F26</f>
        <v>0</v>
      </c>
      <c r="F3">
        <f>Feld_D_Druck!G26</f>
        <v>0</v>
      </c>
      <c r="G3">
        <v>1</v>
      </c>
      <c r="H3">
        <f>SUM($F$2:$F$6)</f>
        <v>0</v>
      </c>
    </row>
    <row r="4" spans="1:10" x14ac:dyDescent="0.2">
      <c r="A4">
        <f>Feld_D_Druck!B27</f>
        <v>0</v>
      </c>
      <c r="B4">
        <f>Feld_D_Druck!C27</f>
        <v>0</v>
      </c>
      <c r="C4">
        <f>Feld_D_Druck!D27</f>
        <v>0</v>
      </c>
      <c r="D4" t="str">
        <f>Feld_D_Druck!E27</f>
        <v>Waffe wählen</v>
      </c>
      <c r="E4">
        <f>Feld_D_Druck!F27</f>
        <v>0</v>
      </c>
      <c r="F4">
        <f>Feld_D_Druck!G27</f>
        <v>0</v>
      </c>
      <c r="G4">
        <v>1</v>
      </c>
      <c r="H4">
        <f>SUM($F$2:$F$6)</f>
        <v>0</v>
      </c>
    </row>
    <row r="5" spans="1:10" x14ac:dyDescent="0.2">
      <c r="A5">
        <f>Feld_D_Druck!B28</f>
        <v>0</v>
      </c>
      <c r="B5">
        <f>Feld_D_Druck!C28</f>
        <v>0</v>
      </c>
      <c r="C5">
        <f>Feld_D_Druck!D28</f>
        <v>0</v>
      </c>
      <c r="D5" t="str">
        <f>Feld_D_Druck!E28</f>
        <v>Waffe wählen</v>
      </c>
      <c r="E5">
        <f>Feld_D_Druck!F28</f>
        <v>0</v>
      </c>
      <c r="F5">
        <f>Feld_D_Druck!G28</f>
        <v>0</v>
      </c>
      <c r="G5">
        <v>1</v>
      </c>
      <c r="H5">
        <f>SUM($F$2:$F$6)</f>
        <v>0</v>
      </c>
    </row>
    <row r="6" spans="1:10" x14ac:dyDescent="0.2">
      <c r="A6">
        <f>Feld_D_Druck!B29</f>
        <v>0</v>
      </c>
      <c r="B6">
        <f>Feld_D_Druck!C29</f>
        <v>0</v>
      </c>
      <c r="C6">
        <f>Feld_D_Druck!D29</f>
        <v>0</v>
      </c>
      <c r="D6" t="str">
        <f>Feld_D_Druck!E29</f>
        <v>Waffe wählen</v>
      </c>
      <c r="E6">
        <f>Feld_D_Druck!F29</f>
        <v>0</v>
      </c>
      <c r="F6">
        <f>Feld_D_Druck!G29</f>
        <v>0</v>
      </c>
      <c r="G6">
        <v>1</v>
      </c>
      <c r="H6">
        <f>SUM($F$2:$F$6)</f>
        <v>0</v>
      </c>
    </row>
    <row r="7" spans="1:10" x14ac:dyDescent="0.2">
      <c r="A7">
        <f>Feld_D_Druck!B32</f>
        <v>0</v>
      </c>
      <c r="B7">
        <f>Feld_D_Druck!C32</f>
        <v>0</v>
      </c>
      <c r="C7">
        <f>Feld_D_Druck!D32</f>
        <v>0</v>
      </c>
      <c r="D7" t="str">
        <f>Feld_D_Druck!E32</f>
        <v>Waffe wählen</v>
      </c>
      <c r="E7">
        <f>Feld_D_Druck!F32</f>
        <v>0</v>
      </c>
      <c r="F7">
        <f>Feld_D_Druck!G32</f>
        <v>0</v>
      </c>
      <c r="G7">
        <v>2</v>
      </c>
      <c r="H7">
        <f>SUM($F$7:$F$11)</f>
        <v>0</v>
      </c>
    </row>
    <row r="8" spans="1:10" x14ac:dyDescent="0.2">
      <c r="A8">
        <f>Feld_D_Druck!B33</f>
        <v>0</v>
      </c>
      <c r="B8">
        <f>Feld_D_Druck!C33</f>
        <v>0</v>
      </c>
      <c r="C8">
        <f>Feld_D_Druck!D33</f>
        <v>0</v>
      </c>
      <c r="D8" t="str">
        <f>Feld_D_Druck!E33</f>
        <v>Waffe wählen</v>
      </c>
      <c r="E8">
        <f>Feld_D_Druck!F33</f>
        <v>0</v>
      </c>
      <c r="F8">
        <f>Feld_D_Druck!G33</f>
        <v>0</v>
      </c>
      <c r="G8">
        <v>2</v>
      </c>
      <c r="H8">
        <f>SUM($F$7:$F$11)</f>
        <v>0</v>
      </c>
    </row>
    <row r="9" spans="1:10" x14ac:dyDescent="0.2">
      <c r="A9">
        <f>Feld_D_Druck!B34</f>
        <v>0</v>
      </c>
      <c r="B9">
        <f>Feld_D_Druck!C34</f>
        <v>0</v>
      </c>
      <c r="C9">
        <f>Feld_D_Druck!D34</f>
        <v>0</v>
      </c>
      <c r="D9" t="str">
        <f>Feld_D_Druck!E34</f>
        <v>Waffe wählen</v>
      </c>
      <c r="E9">
        <f>Feld_D_Druck!F34</f>
        <v>0</v>
      </c>
      <c r="F9">
        <f>Feld_D_Druck!G34</f>
        <v>0</v>
      </c>
      <c r="G9">
        <v>2</v>
      </c>
      <c r="H9">
        <f>SUM($F$7:$F$11)</f>
        <v>0</v>
      </c>
    </row>
    <row r="10" spans="1:10" x14ac:dyDescent="0.2">
      <c r="A10">
        <f>Feld_D_Druck!B35</f>
        <v>0</v>
      </c>
      <c r="B10">
        <f>Feld_D_Druck!C35</f>
        <v>0</v>
      </c>
      <c r="C10">
        <f>Feld_D_Druck!D35</f>
        <v>0</v>
      </c>
      <c r="D10" t="str">
        <f>Feld_D_Druck!E35</f>
        <v>Waffe wählen</v>
      </c>
      <c r="E10">
        <f>Feld_D_Druck!F35</f>
        <v>0</v>
      </c>
      <c r="F10">
        <f>Feld_D_Druck!G35</f>
        <v>0</v>
      </c>
      <c r="G10">
        <v>2</v>
      </c>
      <c r="H10">
        <f>SUM($F$7:$F$11)</f>
        <v>0</v>
      </c>
    </row>
    <row r="11" spans="1:10" x14ac:dyDescent="0.2">
      <c r="A11">
        <f>Feld_D_Druck!B36</f>
        <v>0</v>
      </c>
      <c r="B11">
        <f>Feld_D_Druck!C36</f>
        <v>0</v>
      </c>
      <c r="C11">
        <f>Feld_D_Druck!D36</f>
        <v>0</v>
      </c>
      <c r="D11" t="str">
        <f>Feld_D_Druck!E36</f>
        <v>Waffe wählen</v>
      </c>
      <c r="E11">
        <f>Feld_D_Druck!F36</f>
        <v>0</v>
      </c>
      <c r="F11">
        <f>Feld_D_Druck!G36</f>
        <v>0</v>
      </c>
      <c r="G11">
        <v>2</v>
      </c>
      <c r="H11">
        <f>SUM($F$7:$F$11)</f>
        <v>0</v>
      </c>
    </row>
    <row r="12" spans="1:10" x14ac:dyDescent="0.2">
      <c r="A12">
        <f>Feld_D_Druck!B39</f>
        <v>0</v>
      </c>
      <c r="B12">
        <f>Feld_D_Druck!C39</f>
        <v>0</v>
      </c>
      <c r="C12">
        <f>Feld_D_Druck!D39</f>
        <v>0</v>
      </c>
      <c r="D12" t="str">
        <f>Feld_D_Druck!E39</f>
        <v>Waffe wählen</v>
      </c>
      <c r="E12">
        <f>Feld_D_Druck!F39</f>
        <v>0</v>
      </c>
      <c r="F12">
        <f>Feld_D_Druck!G39</f>
        <v>0</v>
      </c>
      <c r="G12">
        <v>3</v>
      </c>
      <c r="H12">
        <f>SUM($F$12:$F$16)</f>
        <v>0</v>
      </c>
    </row>
    <row r="13" spans="1:10" x14ac:dyDescent="0.2">
      <c r="A13">
        <f>Feld_D_Druck!B40</f>
        <v>0</v>
      </c>
      <c r="B13">
        <f>Feld_D_Druck!C40</f>
        <v>0</v>
      </c>
      <c r="C13">
        <f>Feld_D_Druck!D40</f>
        <v>0</v>
      </c>
      <c r="D13" t="str">
        <f>Feld_D_Druck!E40</f>
        <v>Waffe wählen</v>
      </c>
      <c r="E13">
        <f>Feld_D_Druck!F40</f>
        <v>0</v>
      </c>
      <c r="F13">
        <f>Feld_D_Druck!G40</f>
        <v>0</v>
      </c>
      <c r="G13">
        <v>3</v>
      </c>
      <c r="H13">
        <f>SUM($F$12:$F$16)</f>
        <v>0</v>
      </c>
    </row>
    <row r="14" spans="1:10" x14ac:dyDescent="0.2">
      <c r="A14">
        <f>Feld_D_Druck!B41</f>
        <v>0</v>
      </c>
      <c r="B14">
        <f>Feld_D_Druck!C41</f>
        <v>0</v>
      </c>
      <c r="C14">
        <f>Feld_D_Druck!D41</f>
        <v>0</v>
      </c>
      <c r="D14" t="str">
        <f>Feld_D_Druck!E41</f>
        <v>Waffe wählen</v>
      </c>
      <c r="E14">
        <f>Feld_D_Druck!F41</f>
        <v>0</v>
      </c>
      <c r="F14">
        <f>Feld_D_Druck!G41</f>
        <v>0</v>
      </c>
      <c r="G14">
        <v>3</v>
      </c>
      <c r="H14">
        <f>SUM($F$12:$F$16)</f>
        <v>0</v>
      </c>
    </row>
    <row r="15" spans="1:10" x14ac:dyDescent="0.2">
      <c r="A15">
        <f>Feld_D_Druck!B42</f>
        <v>0</v>
      </c>
      <c r="B15">
        <f>Feld_D_Druck!C42</f>
        <v>0</v>
      </c>
      <c r="C15">
        <f>Feld_D_Druck!D42</f>
        <v>0</v>
      </c>
      <c r="D15" t="str">
        <f>Feld_D_Druck!E42</f>
        <v>Waffe wählen</v>
      </c>
      <c r="E15">
        <f>Feld_D_Druck!F42</f>
        <v>0</v>
      </c>
      <c r="F15">
        <f>Feld_D_Druck!G42</f>
        <v>0</v>
      </c>
      <c r="G15">
        <v>3</v>
      </c>
      <c r="H15">
        <f>SUM($F$12:$F$16)</f>
        <v>0</v>
      </c>
    </row>
    <row r="16" spans="1:10" x14ac:dyDescent="0.2">
      <c r="A16">
        <f>Feld_D_Druck!B43</f>
        <v>0</v>
      </c>
      <c r="B16">
        <f>Feld_D_Druck!C43</f>
        <v>0</v>
      </c>
      <c r="C16">
        <f>Feld_D_Druck!D43</f>
        <v>0</v>
      </c>
      <c r="D16" t="str">
        <f>Feld_D_Druck!E43</f>
        <v>Waffe wählen</v>
      </c>
      <c r="E16">
        <f>Feld_D_Druck!F43</f>
        <v>0</v>
      </c>
      <c r="F16">
        <f>Feld_D_Druck!G43</f>
        <v>0</v>
      </c>
      <c r="G16">
        <v>3</v>
      </c>
      <c r="H16">
        <f>SUM($F$12:$F$16)</f>
        <v>0</v>
      </c>
    </row>
    <row r="17" spans="1:8" x14ac:dyDescent="0.2">
      <c r="A17">
        <f>Feld_D_Druck!B46</f>
        <v>0</v>
      </c>
      <c r="B17">
        <f>Feld_D_Druck!C46</f>
        <v>0</v>
      </c>
      <c r="C17">
        <f>Feld_D_Druck!D46</f>
        <v>0</v>
      </c>
      <c r="D17" t="str">
        <f>Feld_D_Druck!E46</f>
        <v>Waffe wählen</v>
      </c>
      <c r="E17">
        <f>Feld_D_Druck!F46</f>
        <v>0</v>
      </c>
      <c r="F17">
        <f>Feld_D_Druck!G46</f>
        <v>0</v>
      </c>
      <c r="G17">
        <v>4</v>
      </c>
      <c r="H17">
        <f>SUM($F$17:$F$21)</f>
        <v>0</v>
      </c>
    </row>
    <row r="18" spans="1:8" x14ac:dyDescent="0.2">
      <c r="A18">
        <f>Feld_D_Druck!B47</f>
        <v>0</v>
      </c>
      <c r="B18">
        <f>Feld_D_Druck!C47</f>
        <v>0</v>
      </c>
      <c r="C18">
        <f>Feld_D_Druck!D47</f>
        <v>0</v>
      </c>
      <c r="D18" t="str">
        <f>Feld_D_Druck!E47</f>
        <v>Waffe wählen</v>
      </c>
      <c r="E18">
        <f>Feld_D_Druck!F47</f>
        <v>0</v>
      </c>
      <c r="F18">
        <f>Feld_D_Druck!G47</f>
        <v>0</v>
      </c>
      <c r="G18">
        <v>4</v>
      </c>
      <c r="H18">
        <f>SUM($F$17:$F$21)</f>
        <v>0</v>
      </c>
    </row>
    <row r="19" spans="1:8" x14ac:dyDescent="0.2">
      <c r="A19">
        <f>Feld_D_Druck!B48</f>
        <v>0</v>
      </c>
      <c r="B19">
        <f>Feld_D_Druck!C48</f>
        <v>0</v>
      </c>
      <c r="C19">
        <f>Feld_D_Druck!D48</f>
        <v>0</v>
      </c>
      <c r="D19" t="str">
        <f>Feld_D_Druck!E48</f>
        <v>Waffe wählen</v>
      </c>
      <c r="E19">
        <f>Feld_D_Druck!F48</f>
        <v>0</v>
      </c>
      <c r="F19">
        <f>Feld_D_Druck!G48</f>
        <v>0</v>
      </c>
      <c r="G19">
        <v>4</v>
      </c>
      <c r="H19">
        <f>SUM($F$17:$F$21)</f>
        <v>0</v>
      </c>
    </row>
    <row r="20" spans="1:8" x14ac:dyDescent="0.2">
      <c r="A20">
        <f>Feld_D_Druck!B49</f>
        <v>0</v>
      </c>
      <c r="B20">
        <f>Feld_D_Druck!C49</f>
        <v>0</v>
      </c>
      <c r="C20">
        <f>Feld_D_Druck!D49</f>
        <v>0</v>
      </c>
      <c r="D20" t="str">
        <f>Feld_D_Druck!E49</f>
        <v>Waffe wählen</v>
      </c>
      <c r="E20">
        <f>Feld_D_Druck!F49</f>
        <v>0</v>
      </c>
      <c r="F20">
        <f>Feld_D_Druck!G49</f>
        <v>0</v>
      </c>
      <c r="G20">
        <v>4</v>
      </c>
      <c r="H20">
        <f>SUM($F$17:$F$21)</f>
        <v>0</v>
      </c>
    </row>
    <row r="21" spans="1:8" x14ac:dyDescent="0.2">
      <c r="A21">
        <f>Feld_D_Druck!B50</f>
        <v>0</v>
      </c>
      <c r="B21">
        <f>Feld_D_Druck!C50</f>
        <v>0</v>
      </c>
      <c r="C21">
        <f>Feld_D_Druck!D50</f>
        <v>0</v>
      </c>
      <c r="D21" t="str">
        <f>Feld_D_Druck!E50</f>
        <v>Waffe wählen</v>
      </c>
      <c r="E21">
        <f>Feld_D_Druck!F50</f>
        <v>0</v>
      </c>
      <c r="F21">
        <f>Feld_D_Druck!G50</f>
        <v>0</v>
      </c>
      <c r="G21">
        <v>4</v>
      </c>
      <c r="H21">
        <f>SUM($F$17:$F$21)</f>
        <v>0</v>
      </c>
    </row>
    <row r="22" spans="1:8" x14ac:dyDescent="0.2">
      <c r="A22">
        <f>Feld_D_Druck!B53</f>
        <v>0</v>
      </c>
      <c r="B22">
        <f>Feld_D_Druck!C53</f>
        <v>0</v>
      </c>
      <c r="C22">
        <f>Feld_D_Druck!D53</f>
        <v>0</v>
      </c>
      <c r="D22" t="str">
        <f>Feld_D_Druck!E53</f>
        <v>Waffe wählen</v>
      </c>
      <c r="E22">
        <f>Feld_D_Druck!F53</f>
        <v>0</v>
      </c>
      <c r="F22">
        <f>Feld_D_Druck!G53</f>
        <v>0</v>
      </c>
      <c r="G22">
        <v>5</v>
      </c>
      <c r="H22">
        <f>SUM($F$22:$F$26)</f>
        <v>0</v>
      </c>
    </row>
    <row r="23" spans="1:8" x14ac:dyDescent="0.2">
      <c r="A23">
        <f>Feld_D_Druck!B54</f>
        <v>0</v>
      </c>
      <c r="B23">
        <f>Feld_D_Druck!C54</f>
        <v>0</v>
      </c>
      <c r="C23">
        <f>Feld_D_Druck!D54</f>
        <v>0</v>
      </c>
      <c r="D23" t="str">
        <f>Feld_D_Druck!E54</f>
        <v>Waffe wählen</v>
      </c>
      <c r="E23">
        <f>Feld_D_Druck!F54</f>
        <v>0</v>
      </c>
      <c r="F23">
        <f>Feld_D_Druck!G54</f>
        <v>0</v>
      </c>
      <c r="G23">
        <v>5</v>
      </c>
      <c r="H23">
        <f>SUM($F$22:$F$26)</f>
        <v>0</v>
      </c>
    </row>
    <row r="24" spans="1:8" x14ac:dyDescent="0.2">
      <c r="A24">
        <f>Feld_D_Druck!B55</f>
        <v>0</v>
      </c>
      <c r="B24">
        <f>Feld_D_Druck!C55</f>
        <v>0</v>
      </c>
      <c r="C24">
        <f>Feld_D_Druck!D55</f>
        <v>0</v>
      </c>
      <c r="D24" t="str">
        <f>Feld_D_Druck!E55</f>
        <v>Waffe wählen</v>
      </c>
      <c r="E24">
        <f>Feld_D_Druck!F55</f>
        <v>0</v>
      </c>
      <c r="F24">
        <f>Feld_D_Druck!G55</f>
        <v>0</v>
      </c>
      <c r="G24">
        <v>5</v>
      </c>
      <c r="H24">
        <f>SUM($F$22:$F$26)</f>
        <v>0</v>
      </c>
    </row>
    <row r="25" spans="1:8" x14ac:dyDescent="0.2">
      <c r="A25">
        <f>Feld_D_Druck!B56</f>
        <v>0</v>
      </c>
      <c r="B25">
        <f>Feld_D_Druck!C56</f>
        <v>0</v>
      </c>
      <c r="C25">
        <f>Feld_D_Druck!D56</f>
        <v>0</v>
      </c>
      <c r="D25" t="str">
        <f>Feld_D_Druck!E56</f>
        <v>Waffe wählen</v>
      </c>
      <c r="E25">
        <f>Feld_D_Druck!F56</f>
        <v>0</v>
      </c>
      <c r="F25">
        <f>Feld_D_Druck!G56</f>
        <v>0</v>
      </c>
      <c r="G25">
        <v>5</v>
      </c>
      <c r="H25">
        <f>SUM($F$22:$F$26)</f>
        <v>0</v>
      </c>
    </row>
    <row r="26" spans="1:8" x14ac:dyDescent="0.2">
      <c r="A26">
        <f>Feld_D_Druck!B57</f>
        <v>0</v>
      </c>
      <c r="B26">
        <f>Feld_D_Druck!C57</f>
        <v>0</v>
      </c>
      <c r="C26">
        <f>Feld_D_Druck!D57</f>
        <v>0</v>
      </c>
      <c r="D26" t="str">
        <f>Feld_D_Druck!E57</f>
        <v>Waffe wählen</v>
      </c>
      <c r="E26">
        <f>Feld_D_Druck!F57</f>
        <v>0</v>
      </c>
      <c r="F26">
        <f>Feld_D_Druck!G57</f>
        <v>0</v>
      </c>
      <c r="G26">
        <v>5</v>
      </c>
      <c r="H26">
        <f>SUM($F$22:$F$26)</f>
        <v>0</v>
      </c>
    </row>
    <row r="29" spans="1:8" x14ac:dyDescent="0.2">
      <c r="A29" s="23" t="s">
        <v>39</v>
      </c>
      <c r="B29" s="23" t="s">
        <v>39</v>
      </c>
      <c r="C29" s="23" t="s">
        <v>39</v>
      </c>
      <c r="D29" s="23" t="s">
        <v>39</v>
      </c>
      <c r="E29" s="23" t="s">
        <v>39</v>
      </c>
      <c r="F29" s="23" t="s">
        <v>39</v>
      </c>
      <c r="G29" s="23" t="s">
        <v>39</v>
      </c>
      <c r="H29" s="23" t="s">
        <v>39</v>
      </c>
    </row>
  </sheetData>
  <sheetProtection password="CEAA" sheet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0"/>
  </sheetPr>
  <dimension ref="A1:J29"/>
  <sheetViews>
    <sheetView workbookViewId="0">
      <selection activeCell="E35" sqref="E35"/>
    </sheetView>
  </sheetViews>
  <sheetFormatPr baseColWidth="10" defaultRowHeight="12.75" x14ac:dyDescent="0.2"/>
  <cols>
    <col min="1" max="1" width="22.42578125" customWidth="1"/>
    <col min="2" max="2" width="7.140625" customWidth="1"/>
    <col min="3" max="3" width="10.140625" customWidth="1"/>
    <col min="4" max="4" width="12.42578125" customWidth="1"/>
    <col min="5" max="5" width="21.140625" customWidth="1"/>
    <col min="6" max="7" width="8.7109375" customWidth="1"/>
  </cols>
  <sheetData>
    <row r="1" spans="1:10" s="23" customFormat="1" x14ac:dyDescent="0.2">
      <c r="A1" s="72" t="s">
        <v>4</v>
      </c>
      <c r="B1" s="73" t="s">
        <v>5</v>
      </c>
      <c r="C1" s="73" t="s">
        <v>34</v>
      </c>
      <c r="D1" s="72" t="s">
        <v>35</v>
      </c>
      <c r="E1" s="72" t="s">
        <v>29</v>
      </c>
      <c r="F1" s="110" t="s">
        <v>14</v>
      </c>
      <c r="G1" s="110" t="s">
        <v>51</v>
      </c>
      <c r="H1" s="51" t="s">
        <v>50</v>
      </c>
      <c r="J1" s="23" t="s">
        <v>86</v>
      </c>
    </row>
    <row r="2" spans="1:10" x14ac:dyDescent="0.2">
      <c r="A2">
        <f>Feld_E_Druck!B25</f>
        <v>0</v>
      </c>
      <c r="B2" s="177">
        <f>Feld_E_Druck!C25</f>
        <v>0</v>
      </c>
      <c r="C2" s="177">
        <f>Feld_E_Druck!D25</f>
        <v>0</v>
      </c>
      <c r="D2" t="str">
        <f>Feld_E_Druck!E25</f>
        <v>Waffe wählen</v>
      </c>
      <c r="E2">
        <f>Feld_E_Druck!F25</f>
        <v>0</v>
      </c>
      <c r="F2">
        <f>Feld_E_Druck!G25</f>
        <v>0</v>
      </c>
      <c r="G2">
        <v>1</v>
      </c>
      <c r="H2">
        <f>SUM($F$2:$F$6)</f>
        <v>0</v>
      </c>
    </row>
    <row r="3" spans="1:10" x14ac:dyDescent="0.2">
      <c r="A3">
        <f>Feld_E_Druck!B26</f>
        <v>0</v>
      </c>
      <c r="B3" s="177">
        <f>Feld_E_Druck!C26</f>
        <v>0</v>
      </c>
      <c r="C3" s="177">
        <f>Feld_E_Druck!D26</f>
        <v>0</v>
      </c>
      <c r="D3" t="str">
        <f>Feld_E_Druck!E26</f>
        <v>Waffe wählen</v>
      </c>
      <c r="E3">
        <f>Feld_E_Druck!F26</f>
        <v>0</v>
      </c>
      <c r="F3">
        <f>Feld_E_Druck!G26</f>
        <v>0</v>
      </c>
      <c r="G3">
        <v>1</v>
      </c>
      <c r="H3">
        <f>SUM($F$2:$F$6)</f>
        <v>0</v>
      </c>
    </row>
    <row r="4" spans="1:10" x14ac:dyDescent="0.2">
      <c r="A4">
        <f>Feld_E_Druck!B27</f>
        <v>0</v>
      </c>
      <c r="B4" s="177">
        <f>Feld_E_Druck!C27</f>
        <v>0</v>
      </c>
      <c r="C4" s="177">
        <f>Feld_E_Druck!D27</f>
        <v>0</v>
      </c>
      <c r="D4" t="str">
        <f>Feld_E_Druck!E27</f>
        <v>Waffe wählen</v>
      </c>
      <c r="E4">
        <f>Feld_E_Druck!F27</f>
        <v>0</v>
      </c>
      <c r="F4">
        <f>Feld_E_Druck!G27</f>
        <v>0</v>
      </c>
      <c r="G4">
        <v>1</v>
      </c>
      <c r="H4">
        <f>SUM($F$2:$F$6)</f>
        <v>0</v>
      </c>
    </row>
    <row r="5" spans="1:10" x14ac:dyDescent="0.2">
      <c r="A5">
        <f>Feld_E_Druck!B28</f>
        <v>0</v>
      </c>
      <c r="B5" s="177">
        <f>Feld_E_Druck!C28</f>
        <v>0</v>
      </c>
      <c r="C5" s="177">
        <f>Feld_E_Druck!D28</f>
        <v>0</v>
      </c>
      <c r="D5" t="str">
        <f>Feld_E_Druck!E28</f>
        <v>Waffe wählen</v>
      </c>
      <c r="E5">
        <f>Feld_E_Druck!F28</f>
        <v>0</v>
      </c>
      <c r="F5">
        <f>Feld_E_Druck!G28</f>
        <v>0</v>
      </c>
      <c r="G5">
        <v>1</v>
      </c>
      <c r="H5">
        <f>SUM($F$2:$F$6)</f>
        <v>0</v>
      </c>
    </row>
    <row r="6" spans="1:10" x14ac:dyDescent="0.2">
      <c r="A6">
        <f>Feld_E_Druck!B29</f>
        <v>0</v>
      </c>
      <c r="B6" s="177">
        <f>Feld_E_Druck!C29</f>
        <v>0</v>
      </c>
      <c r="C6" s="177">
        <f>Feld_E_Druck!D29</f>
        <v>0</v>
      </c>
      <c r="D6" t="str">
        <f>Feld_E_Druck!E29</f>
        <v>Waffe wählen</v>
      </c>
      <c r="E6">
        <f>Feld_E_Druck!F29</f>
        <v>0</v>
      </c>
      <c r="F6">
        <f>Feld_E_Druck!G29</f>
        <v>0</v>
      </c>
      <c r="G6">
        <v>1</v>
      </c>
      <c r="H6">
        <f>SUM($F$2:$F$6)</f>
        <v>0</v>
      </c>
    </row>
    <row r="7" spans="1:10" x14ac:dyDescent="0.2">
      <c r="A7">
        <f>Feld_E_Druck!B32</f>
        <v>0</v>
      </c>
      <c r="B7" s="177">
        <f>Feld_E_Druck!C32</f>
        <v>0</v>
      </c>
      <c r="C7" s="177">
        <f>Feld_E_Druck!D32</f>
        <v>0</v>
      </c>
      <c r="D7" t="str">
        <f>Feld_E_Druck!E32</f>
        <v>Waffe wählen</v>
      </c>
      <c r="E7">
        <f>Feld_E_Druck!F32</f>
        <v>0</v>
      </c>
      <c r="F7">
        <f>Feld_E_Druck!G32</f>
        <v>0</v>
      </c>
      <c r="G7">
        <v>2</v>
      </c>
      <c r="H7">
        <f>SUM($F$7:$F$11)</f>
        <v>0</v>
      </c>
    </row>
    <row r="8" spans="1:10" x14ac:dyDescent="0.2">
      <c r="A8">
        <f>Feld_E_Druck!B33</f>
        <v>0</v>
      </c>
      <c r="B8" s="177">
        <f>Feld_E_Druck!C33</f>
        <v>0</v>
      </c>
      <c r="C8" s="177">
        <f>Feld_E_Druck!D33</f>
        <v>0</v>
      </c>
      <c r="D8" t="str">
        <f>Feld_E_Druck!E33</f>
        <v>Waffe wählen</v>
      </c>
      <c r="E8">
        <f>Feld_E_Druck!F33</f>
        <v>0</v>
      </c>
      <c r="F8">
        <f>Feld_E_Druck!G33</f>
        <v>0</v>
      </c>
      <c r="G8">
        <v>2</v>
      </c>
      <c r="H8">
        <f>SUM($F$7:$F$11)</f>
        <v>0</v>
      </c>
    </row>
    <row r="9" spans="1:10" x14ac:dyDescent="0.2">
      <c r="A9">
        <f>Feld_E_Druck!B34</f>
        <v>0</v>
      </c>
      <c r="B9" s="177">
        <f>Feld_E_Druck!C34</f>
        <v>0</v>
      </c>
      <c r="C9" s="177">
        <f>Feld_E_Druck!D34</f>
        <v>0</v>
      </c>
      <c r="D9" t="str">
        <f>Feld_E_Druck!E34</f>
        <v>Waffe wählen</v>
      </c>
      <c r="E9">
        <f>Feld_E_Druck!F34</f>
        <v>0</v>
      </c>
      <c r="F9">
        <f>Feld_E_Druck!G34</f>
        <v>0</v>
      </c>
      <c r="G9">
        <v>2</v>
      </c>
      <c r="H9">
        <f>SUM($F$7:$F$11)</f>
        <v>0</v>
      </c>
    </row>
    <row r="10" spans="1:10" x14ac:dyDescent="0.2">
      <c r="A10">
        <f>Feld_E_Druck!B35</f>
        <v>0</v>
      </c>
      <c r="B10" s="177">
        <f>Feld_E_Druck!C35</f>
        <v>0</v>
      </c>
      <c r="C10" s="177">
        <f>Feld_E_Druck!D35</f>
        <v>0</v>
      </c>
      <c r="D10" t="str">
        <f>Feld_E_Druck!E35</f>
        <v>Waffe wählen</v>
      </c>
      <c r="E10">
        <f>Feld_E_Druck!F35</f>
        <v>0</v>
      </c>
      <c r="F10">
        <f>Feld_E_Druck!G35</f>
        <v>0</v>
      </c>
      <c r="G10">
        <v>2</v>
      </c>
      <c r="H10">
        <f>SUM($F$7:$F$11)</f>
        <v>0</v>
      </c>
    </row>
    <row r="11" spans="1:10" x14ac:dyDescent="0.2">
      <c r="A11">
        <f>Feld_E_Druck!B36</f>
        <v>0</v>
      </c>
      <c r="B11" s="177">
        <f>Feld_E_Druck!C36</f>
        <v>0</v>
      </c>
      <c r="C11" s="177">
        <f>Feld_E_Druck!D36</f>
        <v>0</v>
      </c>
      <c r="D11" t="str">
        <f>Feld_E_Druck!E36</f>
        <v>Waffe wählen</v>
      </c>
      <c r="E11">
        <f>Feld_E_Druck!F36</f>
        <v>0</v>
      </c>
      <c r="F11">
        <f>Feld_E_Druck!G36</f>
        <v>0</v>
      </c>
      <c r="G11">
        <v>2</v>
      </c>
      <c r="H11">
        <f>SUM($F$7:$F$11)</f>
        <v>0</v>
      </c>
    </row>
    <row r="12" spans="1:10" x14ac:dyDescent="0.2">
      <c r="A12">
        <f>Feld_E_Druck!B39</f>
        <v>0</v>
      </c>
      <c r="B12" s="177">
        <f>Feld_E_Druck!C39</f>
        <v>0</v>
      </c>
      <c r="C12" s="177">
        <f>Feld_E_Druck!D39</f>
        <v>0</v>
      </c>
      <c r="D12" t="str">
        <f>Feld_E_Druck!E39</f>
        <v>Waffe wählen</v>
      </c>
      <c r="E12">
        <f>Feld_E_Druck!F39</f>
        <v>0</v>
      </c>
      <c r="F12">
        <f>Feld_E_Druck!G39</f>
        <v>0</v>
      </c>
      <c r="G12">
        <v>3</v>
      </c>
      <c r="H12">
        <f>SUM($F$12:$F$16)</f>
        <v>0</v>
      </c>
    </row>
    <row r="13" spans="1:10" x14ac:dyDescent="0.2">
      <c r="A13">
        <f>Feld_E_Druck!B40</f>
        <v>0</v>
      </c>
      <c r="B13" s="177">
        <f>Feld_E_Druck!C40</f>
        <v>0</v>
      </c>
      <c r="C13" s="177">
        <f>Feld_E_Druck!D40</f>
        <v>0</v>
      </c>
      <c r="D13" t="str">
        <f>Feld_E_Druck!E40</f>
        <v>Waffe wählen</v>
      </c>
      <c r="E13">
        <f>Feld_E_Druck!F40</f>
        <v>0</v>
      </c>
      <c r="F13">
        <f>Feld_E_Druck!G40</f>
        <v>0</v>
      </c>
      <c r="G13">
        <v>3</v>
      </c>
      <c r="H13">
        <f>SUM($F$12:$F$16)</f>
        <v>0</v>
      </c>
    </row>
    <row r="14" spans="1:10" x14ac:dyDescent="0.2">
      <c r="A14">
        <f>Feld_E_Druck!B41</f>
        <v>0</v>
      </c>
      <c r="B14" s="177">
        <f>Feld_E_Druck!C41</f>
        <v>0</v>
      </c>
      <c r="C14" s="177">
        <f>Feld_E_Druck!D41</f>
        <v>0</v>
      </c>
      <c r="D14" t="str">
        <f>Feld_E_Druck!E41</f>
        <v>Waffe wählen</v>
      </c>
      <c r="E14">
        <f>Feld_E_Druck!F41</f>
        <v>0</v>
      </c>
      <c r="F14">
        <f>Feld_E_Druck!G41</f>
        <v>0</v>
      </c>
      <c r="G14">
        <v>3</v>
      </c>
      <c r="H14">
        <f>SUM($F$12:$F$16)</f>
        <v>0</v>
      </c>
    </row>
    <row r="15" spans="1:10" x14ac:dyDescent="0.2">
      <c r="A15">
        <f>Feld_E_Druck!B42</f>
        <v>0</v>
      </c>
      <c r="B15" s="177">
        <f>Feld_E_Druck!C42</f>
        <v>0</v>
      </c>
      <c r="C15" s="177">
        <f>Feld_E_Druck!D42</f>
        <v>0</v>
      </c>
      <c r="D15" t="str">
        <f>Feld_E_Druck!E42</f>
        <v>Waffe wählen</v>
      </c>
      <c r="E15">
        <f>Feld_E_Druck!F42</f>
        <v>0</v>
      </c>
      <c r="F15">
        <f>Feld_E_Druck!G42</f>
        <v>0</v>
      </c>
      <c r="G15">
        <v>3</v>
      </c>
      <c r="H15">
        <f>SUM($F$12:$F$16)</f>
        <v>0</v>
      </c>
    </row>
    <row r="16" spans="1:10" x14ac:dyDescent="0.2">
      <c r="A16">
        <f>Feld_E_Druck!B43</f>
        <v>0</v>
      </c>
      <c r="B16" s="177">
        <f>Feld_E_Druck!C43</f>
        <v>0</v>
      </c>
      <c r="C16" s="177">
        <f>Feld_E_Druck!D43</f>
        <v>0</v>
      </c>
      <c r="D16" t="str">
        <f>Feld_E_Druck!E43</f>
        <v>Waffe wählen</v>
      </c>
      <c r="E16">
        <f>Feld_E_Druck!F43</f>
        <v>0</v>
      </c>
      <c r="F16">
        <f>Feld_E_Druck!G43</f>
        <v>0</v>
      </c>
      <c r="G16">
        <v>3</v>
      </c>
      <c r="H16">
        <f>SUM($F$12:$F$16)</f>
        <v>0</v>
      </c>
    </row>
    <row r="17" spans="1:8" x14ac:dyDescent="0.2">
      <c r="A17">
        <f>Feld_E_Druck!B46</f>
        <v>0</v>
      </c>
      <c r="B17" s="177">
        <f>Feld_E_Druck!C46</f>
        <v>0</v>
      </c>
      <c r="C17" s="177">
        <f>Feld_E_Druck!D46</f>
        <v>0</v>
      </c>
      <c r="D17" t="str">
        <f>Feld_E_Druck!E46</f>
        <v>Waffe wählen</v>
      </c>
      <c r="E17">
        <f>Feld_E_Druck!F46</f>
        <v>0</v>
      </c>
      <c r="F17">
        <f>Feld_E_Druck!G46</f>
        <v>0</v>
      </c>
      <c r="G17">
        <v>4</v>
      </c>
      <c r="H17">
        <f>SUM($F$17:$F$21)</f>
        <v>0</v>
      </c>
    </row>
    <row r="18" spans="1:8" x14ac:dyDescent="0.2">
      <c r="A18">
        <f>Feld_E_Druck!B47</f>
        <v>0</v>
      </c>
      <c r="B18" s="177">
        <f>Feld_E_Druck!C47</f>
        <v>0</v>
      </c>
      <c r="C18" s="177">
        <f>Feld_E_Druck!D47</f>
        <v>0</v>
      </c>
      <c r="D18" t="str">
        <f>Feld_E_Druck!E47</f>
        <v>Waffe wählen</v>
      </c>
      <c r="E18">
        <f>Feld_E_Druck!F47</f>
        <v>0</v>
      </c>
      <c r="F18">
        <f>Feld_E_Druck!G47</f>
        <v>0</v>
      </c>
      <c r="G18">
        <v>4</v>
      </c>
      <c r="H18">
        <f>SUM($F$17:$F$21)</f>
        <v>0</v>
      </c>
    </row>
    <row r="19" spans="1:8" x14ac:dyDescent="0.2">
      <c r="A19">
        <f>Feld_E_Druck!B48</f>
        <v>0</v>
      </c>
      <c r="B19" s="177">
        <f>Feld_E_Druck!C48</f>
        <v>0</v>
      </c>
      <c r="C19" s="177">
        <f>Feld_E_Druck!D48</f>
        <v>0</v>
      </c>
      <c r="D19" t="str">
        <f>Feld_E_Druck!E48</f>
        <v>Waffe wählen</v>
      </c>
      <c r="E19">
        <f>Feld_E_Druck!F48</f>
        <v>0</v>
      </c>
      <c r="F19">
        <f>Feld_E_Druck!G48</f>
        <v>0</v>
      </c>
      <c r="G19">
        <v>4</v>
      </c>
      <c r="H19">
        <f>SUM($F$17:$F$21)</f>
        <v>0</v>
      </c>
    </row>
    <row r="20" spans="1:8" x14ac:dyDescent="0.2">
      <c r="A20">
        <f>Feld_E_Druck!B49</f>
        <v>0</v>
      </c>
      <c r="B20" s="177">
        <f>Feld_E_Druck!C49</f>
        <v>0</v>
      </c>
      <c r="C20" s="177">
        <f>Feld_E_Druck!D49</f>
        <v>0</v>
      </c>
      <c r="D20" t="str">
        <f>Feld_E_Druck!E49</f>
        <v>Waffe wählen</v>
      </c>
      <c r="E20">
        <f>Feld_E_Druck!F49</f>
        <v>0</v>
      </c>
      <c r="F20">
        <f>Feld_E_Druck!G49</f>
        <v>0</v>
      </c>
      <c r="G20">
        <v>4</v>
      </c>
      <c r="H20">
        <f>SUM($F$17:$F$21)</f>
        <v>0</v>
      </c>
    </row>
    <row r="21" spans="1:8" x14ac:dyDescent="0.2">
      <c r="A21">
        <f>Feld_E_Druck!B50</f>
        <v>0</v>
      </c>
      <c r="B21" s="177">
        <f>Feld_E_Druck!C50</f>
        <v>0</v>
      </c>
      <c r="C21" s="177">
        <f>Feld_E_Druck!D50</f>
        <v>0</v>
      </c>
      <c r="D21" t="str">
        <f>Feld_E_Druck!E50</f>
        <v>Waffe wählen</v>
      </c>
      <c r="E21">
        <f>Feld_E_Druck!F50</f>
        <v>0</v>
      </c>
      <c r="F21">
        <f>Feld_E_Druck!G50</f>
        <v>0</v>
      </c>
      <c r="G21">
        <v>4</v>
      </c>
      <c r="H21">
        <f>SUM($F$17:$F$21)</f>
        <v>0</v>
      </c>
    </row>
    <row r="22" spans="1:8" x14ac:dyDescent="0.2">
      <c r="A22">
        <f>Feld_E_Druck!B53</f>
        <v>0</v>
      </c>
      <c r="B22" s="177">
        <f>Feld_E_Druck!C53</f>
        <v>0</v>
      </c>
      <c r="C22" s="177">
        <f>Feld_E_Druck!D53</f>
        <v>0</v>
      </c>
      <c r="D22" t="str">
        <f>Feld_E_Druck!E53</f>
        <v>Waffe wählen</v>
      </c>
      <c r="E22">
        <f>Feld_E_Druck!F53</f>
        <v>0</v>
      </c>
      <c r="F22">
        <f>Feld_E_Druck!G53</f>
        <v>0</v>
      </c>
      <c r="G22">
        <v>5</v>
      </c>
      <c r="H22">
        <f>SUM($F$22:$F$26)</f>
        <v>0</v>
      </c>
    </row>
    <row r="23" spans="1:8" x14ac:dyDescent="0.2">
      <c r="A23">
        <f>Feld_E_Druck!B54</f>
        <v>0</v>
      </c>
      <c r="B23" s="177">
        <f>Feld_E_Druck!C54</f>
        <v>0</v>
      </c>
      <c r="C23" s="177">
        <f>Feld_E_Druck!D54</f>
        <v>0</v>
      </c>
      <c r="D23" t="str">
        <f>Feld_E_Druck!E54</f>
        <v>Waffe wählen</v>
      </c>
      <c r="E23">
        <f>Feld_E_Druck!F54</f>
        <v>0</v>
      </c>
      <c r="F23">
        <f>Feld_E_Druck!G54</f>
        <v>0</v>
      </c>
      <c r="G23">
        <v>5</v>
      </c>
      <c r="H23">
        <f>SUM($F$22:$F$26)</f>
        <v>0</v>
      </c>
    </row>
    <row r="24" spans="1:8" x14ac:dyDescent="0.2">
      <c r="A24">
        <f>Feld_E_Druck!B55</f>
        <v>0</v>
      </c>
      <c r="B24" s="177">
        <f>Feld_E_Druck!C55</f>
        <v>0</v>
      </c>
      <c r="C24" s="177">
        <f>Feld_E_Druck!D55</f>
        <v>0</v>
      </c>
      <c r="D24" t="str">
        <f>Feld_E_Druck!E55</f>
        <v>Waffe wählen</v>
      </c>
      <c r="E24">
        <f>Feld_E_Druck!F55</f>
        <v>0</v>
      </c>
      <c r="F24">
        <f>Feld_E_Druck!G55</f>
        <v>0</v>
      </c>
      <c r="G24">
        <v>5</v>
      </c>
      <c r="H24">
        <f>SUM($F$22:$F$26)</f>
        <v>0</v>
      </c>
    </row>
    <row r="25" spans="1:8" x14ac:dyDescent="0.2">
      <c r="A25">
        <f>Feld_E_Druck!B56</f>
        <v>0</v>
      </c>
      <c r="B25" s="177">
        <f>Feld_E_Druck!C56</f>
        <v>0</v>
      </c>
      <c r="C25" s="177">
        <f>Feld_E_Druck!D56</f>
        <v>0</v>
      </c>
      <c r="D25" t="str">
        <f>Feld_E_Druck!E56</f>
        <v>Waffe wählen</v>
      </c>
      <c r="E25">
        <f>Feld_E_Druck!F56</f>
        <v>0</v>
      </c>
      <c r="F25">
        <f>Feld_E_Druck!G56</f>
        <v>0</v>
      </c>
      <c r="G25">
        <v>5</v>
      </c>
      <c r="H25">
        <f>SUM($F$22:$F$26)</f>
        <v>0</v>
      </c>
    </row>
    <row r="26" spans="1:8" x14ac:dyDescent="0.2">
      <c r="A26">
        <f>Feld_E_Druck!B57</f>
        <v>0</v>
      </c>
      <c r="B26" s="177">
        <f>Feld_E_Druck!C57</f>
        <v>0</v>
      </c>
      <c r="C26" s="177">
        <f>Feld_E_Druck!D57</f>
        <v>0</v>
      </c>
      <c r="D26" t="str">
        <f>Feld_E_Druck!E57</f>
        <v>Waffe wählen</v>
      </c>
      <c r="E26">
        <f>Feld_E_Druck!F57</f>
        <v>0</v>
      </c>
      <c r="F26">
        <f>Feld_E_Druck!G57</f>
        <v>0</v>
      </c>
      <c r="G26">
        <v>5</v>
      </c>
      <c r="H26">
        <f>SUM($F$22:$F$26)</f>
        <v>0</v>
      </c>
    </row>
    <row r="29" spans="1:8" x14ac:dyDescent="0.2">
      <c r="A29" s="23" t="s">
        <v>86</v>
      </c>
      <c r="B29" s="23" t="s">
        <v>86</v>
      </c>
      <c r="C29" s="23" t="s">
        <v>86</v>
      </c>
      <c r="D29" s="23" t="s">
        <v>86</v>
      </c>
      <c r="E29" s="23" t="s">
        <v>86</v>
      </c>
      <c r="F29" s="23" t="s">
        <v>86</v>
      </c>
      <c r="G29" s="23" t="s">
        <v>86</v>
      </c>
      <c r="H29" s="23" t="s">
        <v>86</v>
      </c>
    </row>
  </sheetData>
  <sheetProtection password="CEAA" sheet="1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indexed="42"/>
  </sheetPr>
  <dimension ref="A1:Z3234"/>
  <sheetViews>
    <sheetView workbookViewId="0">
      <selection activeCell="C12" sqref="C12:E12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5" width="10" customWidth="1"/>
    <col min="6" max="6" width="3.42578125" customWidth="1"/>
    <col min="7" max="7" width="5.5703125" customWidth="1"/>
    <col min="8" max="8" width="26.28515625" customWidth="1"/>
    <col min="9" max="10" width="11.42578125" style="40" customWidth="1"/>
  </cols>
  <sheetData>
    <row r="1" spans="1:26" ht="19.5" x14ac:dyDescent="0.25">
      <c r="D1" s="2" t="s">
        <v>0</v>
      </c>
    </row>
    <row r="2" spans="1:26" ht="19.5" x14ac:dyDescent="0.25">
      <c r="C2" s="4"/>
      <c r="D2" s="2" t="s">
        <v>30</v>
      </c>
      <c r="H2" s="1"/>
    </row>
    <row r="3" spans="1:26" s="5" customFormat="1" ht="8.25" x14ac:dyDescent="0.15">
      <c r="C3" s="6"/>
      <c r="D3" s="7"/>
      <c r="I3" s="41"/>
      <c r="J3" s="41"/>
    </row>
    <row r="4" spans="1:26" s="8" customFormat="1" ht="11.25" x14ac:dyDescent="0.2">
      <c r="C4" s="9"/>
      <c r="D4" s="175" t="s">
        <v>79</v>
      </c>
      <c r="H4" s="175" t="s">
        <v>80</v>
      </c>
      <c r="I4" s="42"/>
      <c r="J4" s="42"/>
    </row>
    <row r="5" spans="1:26" s="8" customFormat="1" ht="11.25" x14ac:dyDescent="0.2">
      <c r="C5" s="9"/>
      <c r="D5" s="175" t="s">
        <v>1</v>
      </c>
      <c r="H5" s="175" t="s">
        <v>81</v>
      </c>
      <c r="I5" s="42"/>
      <c r="J5" s="42"/>
    </row>
    <row r="6" spans="1:26" s="8" customFormat="1" ht="11.25" x14ac:dyDescent="0.2">
      <c r="D6" s="175" t="s">
        <v>82</v>
      </c>
      <c r="H6" s="175" t="s">
        <v>83</v>
      </c>
      <c r="I6" s="42"/>
      <c r="J6" s="42"/>
    </row>
    <row r="7" spans="1:26" s="8" customFormat="1" ht="11.25" x14ac:dyDescent="0.2">
      <c r="D7" s="3" t="s">
        <v>88</v>
      </c>
      <c r="H7" s="3" t="s">
        <v>84</v>
      </c>
      <c r="I7" s="42"/>
      <c r="J7" s="42"/>
    </row>
    <row r="8" spans="1:26" s="12" customFormat="1" x14ac:dyDescent="0.2">
      <c r="A8" s="10"/>
      <c r="B8" s="10"/>
      <c r="C8" s="10"/>
      <c r="D8" s="11"/>
      <c r="I8" s="40"/>
      <c r="J8" s="40"/>
    </row>
    <row r="9" spans="1:26" s="13" customFormat="1" ht="26.25" x14ac:dyDescent="0.4">
      <c r="A9" s="28" t="s">
        <v>53</v>
      </c>
      <c r="B9" s="28"/>
      <c r="C9" s="28"/>
      <c r="D9" s="29"/>
      <c r="E9" s="30"/>
      <c r="F9" s="30"/>
      <c r="G9" s="30"/>
      <c r="H9" s="39">
        <f ca="1">TODAY()</f>
        <v>43226</v>
      </c>
      <c r="I9" s="43"/>
      <c r="J9" s="4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12" customFormat="1" x14ac:dyDescent="0.2">
      <c r="D10" s="11"/>
      <c r="I10" s="40"/>
      <c r="J10" s="40"/>
    </row>
    <row r="11" spans="1:26" s="12" customFormat="1" ht="15.75" x14ac:dyDescent="0.25">
      <c r="C11" s="66" t="s">
        <v>75</v>
      </c>
      <c r="G11" s="66" t="s">
        <v>41</v>
      </c>
      <c r="I11" s="40"/>
      <c r="J11" s="40"/>
    </row>
    <row r="12" spans="1:26" s="12" customFormat="1" x14ac:dyDescent="0.2">
      <c r="A12" s="26" t="s">
        <v>11</v>
      </c>
      <c r="C12" s="184"/>
      <c r="D12" s="184"/>
      <c r="E12" s="184"/>
      <c r="F12" s="93"/>
      <c r="G12" s="186"/>
      <c r="H12" s="186"/>
      <c r="I12" s="40"/>
      <c r="J12" s="40"/>
    </row>
    <row r="13" spans="1:26" s="12" customFormat="1" x14ac:dyDescent="0.2">
      <c r="A13" s="12" t="s">
        <v>4</v>
      </c>
      <c r="C13" s="185"/>
      <c r="D13" s="185"/>
      <c r="E13" s="185"/>
      <c r="F13" s="93"/>
      <c r="G13" s="186"/>
      <c r="H13" s="186"/>
      <c r="I13" s="40"/>
      <c r="J13" s="40"/>
    </row>
    <row r="14" spans="1:26" s="12" customFormat="1" x14ac:dyDescent="0.2">
      <c r="A14" s="12" t="s">
        <v>2</v>
      </c>
      <c r="C14" s="185"/>
      <c r="D14" s="185"/>
      <c r="E14" s="185"/>
      <c r="F14" s="93"/>
      <c r="G14" s="186"/>
      <c r="H14" s="186"/>
      <c r="I14" s="40"/>
      <c r="J14" s="40"/>
    </row>
    <row r="15" spans="1:26" s="12" customFormat="1" x14ac:dyDescent="0.2">
      <c r="A15" s="12" t="s">
        <v>3</v>
      </c>
      <c r="C15" s="185"/>
      <c r="D15" s="185"/>
      <c r="E15" s="185"/>
      <c r="F15" s="93"/>
      <c r="G15" s="186"/>
      <c r="H15" s="186"/>
      <c r="I15" s="40"/>
      <c r="J15" s="40"/>
    </row>
    <row r="16" spans="1:26" s="12" customFormat="1" x14ac:dyDescent="0.2">
      <c r="A16" s="12" t="s">
        <v>13</v>
      </c>
      <c r="C16" s="185"/>
      <c r="D16" s="185"/>
      <c r="E16" s="185"/>
      <c r="F16" s="93"/>
      <c r="G16" s="186"/>
      <c r="H16" s="186"/>
      <c r="I16" s="40"/>
      <c r="J16" s="40"/>
    </row>
    <row r="17" spans="1:10" s="12" customFormat="1" x14ac:dyDescent="0.2">
      <c r="A17" s="12" t="s">
        <v>57</v>
      </c>
      <c r="C17" s="185"/>
      <c r="D17" s="185"/>
      <c r="E17" s="185"/>
      <c r="F17" s="93"/>
      <c r="G17" s="186"/>
      <c r="H17" s="186"/>
      <c r="I17" s="40"/>
      <c r="J17" s="40"/>
    </row>
    <row r="18" spans="1:10" s="12" customFormat="1" x14ac:dyDescent="0.2">
      <c r="A18" s="92"/>
      <c r="B18" s="92"/>
      <c r="C18" s="93"/>
      <c r="D18" s="93"/>
      <c r="E18" s="93"/>
      <c r="F18" s="93"/>
      <c r="G18" s="93"/>
      <c r="H18" s="26"/>
      <c r="I18" s="40"/>
      <c r="J18" s="40"/>
    </row>
    <row r="19" spans="1:10" s="12" customFormat="1" x14ac:dyDescent="0.2">
      <c r="A19" s="92"/>
      <c r="B19" s="92"/>
      <c r="C19" s="93"/>
      <c r="D19" s="93"/>
      <c r="E19" s="93"/>
      <c r="F19" s="93"/>
      <c r="G19" s="93"/>
      <c r="H19" s="93"/>
      <c r="I19" s="40"/>
      <c r="J19" s="40"/>
    </row>
    <row r="20" spans="1:10" s="12" customFormat="1" x14ac:dyDescent="0.2">
      <c r="A20" s="92"/>
      <c r="B20" s="92"/>
      <c r="C20" s="93"/>
      <c r="D20" s="93"/>
      <c r="E20" s="93"/>
      <c r="F20" s="93"/>
      <c r="G20" s="93"/>
      <c r="H20" s="93"/>
      <c r="I20" s="40"/>
      <c r="J20" s="40"/>
    </row>
    <row r="21" spans="1:10" s="12" customFormat="1" x14ac:dyDescent="0.2">
      <c r="A21" s="92"/>
      <c r="B21" s="92"/>
      <c r="C21" s="92"/>
      <c r="D21" s="92"/>
      <c r="E21" s="92"/>
      <c r="F21" s="92"/>
      <c r="G21" s="92"/>
      <c r="H21" s="92"/>
      <c r="I21" s="40"/>
      <c r="J21" s="40"/>
    </row>
    <row r="22" spans="1:10" ht="16.5" thickBot="1" x14ac:dyDescent="0.3">
      <c r="A22" s="66"/>
      <c r="B22" s="94"/>
      <c r="C22" s="94"/>
      <c r="D22" s="94"/>
      <c r="E22" s="94"/>
      <c r="F22" s="94"/>
      <c r="G22" s="94"/>
      <c r="H22" s="94"/>
    </row>
    <row r="23" spans="1:10" x14ac:dyDescent="0.2">
      <c r="A23" s="67"/>
      <c r="B23" s="68" t="s">
        <v>4</v>
      </c>
      <c r="C23" s="69" t="s">
        <v>5</v>
      </c>
      <c r="D23" s="69" t="s">
        <v>34</v>
      </c>
      <c r="E23" s="68" t="s">
        <v>35</v>
      </c>
      <c r="F23" s="178"/>
      <c r="G23" s="178"/>
      <c r="H23" s="140" t="s">
        <v>29</v>
      </c>
      <c r="I23" s="44"/>
      <c r="J23" s="129" t="s">
        <v>58</v>
      </c>
    </row>
    <row r="24" spans="1:10" s="35" customFormat="1" x14ac:dyDescent="0.2">
      <c r="A24" s="95"/>
      <c r="B24" s="96"/>
      <c r="C24" s="97"/>
      <c r="D24" s="97"/>
      <c r="E24" s="96"/>
      <c r="F24" s="96"/>
      <c r="G24" s="96"/>
      <c r="H24" s="98"/>
      <c r="I24" s="44"/>
      <c r="J24" s="130"/>
    </row>
    <row r="25" spans="1:10" s="35" customFormat="1" ht="15.75" x14ac:dyDescent="0.25">
      <c r="A25" s="76" t="s">
        <v>42</v>
      </c>
      <c r="B25" s="99"/>
      <c r="C25" s="100"/>
      <c r="D25" s="100"/>
      <c r="E25" s="99"/>
      <c r="F25" s="99"/>
      <c r="G25" s="99"/>
      <c r="H25" s="101"/>
      <c r="I25" s="135"/>
      <c r="J25" s="130"/>
    </row>
    <row r="26" spans="1:10" ht="18.75" customHeight="1" x14ac:dyDescent="0.2">
      <c r="A26" s="15">
        <v>1</v>
      </c>
      <c r="B26" s="181"/>
      <c r="C26" s="179"/>
      <c r="D26" s="47"/>
      <c r="E26" s="187">
        <v>1</v>
      </c>
      <c r="F26" s="188"/>
      <c r="G26" s="189"/>
      <c r="H26" s="141"/>
      <c r="I26" s="136"/>
      <c r="J26" s="131"/>
    </row>
    <row r="27" spans="1:10" ht="18.75" customHeight="1" x14ac:dyDescent="0.2">
      <c r="A27" s="15">
        <v>2</v>
      </c>
      <c r="B27" s="24"/>
      <c r="C27" s="179"/>
      <c r="D27" s="47"/>
      <c r="E27" s="187">
        <v>1</v>
      </c>
      <c r="F27" s="188"/>
      <c r="G27" s="189"/>
      <c r="H27" s="141"/>
      <c r="I27" s="136"/>
      <c r="J27" s="131"/>
    </row>
    <row r="28" spans="1:10" ht="18.75" customHeight="1" x14ac:dyDescent="0.2">
      <c r="A28" s="15">
        <v>3</v>
      </c>
      <c r="B28" s="24"/>
      <c r="C28" s="179"/>
      <c r="D28" s="47"/>
      <c r="E28" s="187">
        <v>1</v>
      </c>
      <c r="F28" s="188"/>
      <c r="G28" s="189"/>
      <c r="H28" s="141"/>
      <c r="I28" s="136"/>
      <c r="J28" s="131"/>
    </row>
    <row r="29" spans="1:10" ht="18.75" customHeight="1" x14ac:dyDescent="0.2">
      <c r="A29" s="15">
        <v>4</v>
      </c>
      <c r="B29" s="24"/>
      <c r="C29" s="179"/>
      <c r="D29" s="47"/>
      <c r="E29" s="187">
        <v>1</v>
      </c>
      <c r="F29" s="188"/>
      <c r="G29" s="189"/>
      <c r="H29" s="141"/>
      <c r="I29" s="136"/>
      <c r="J29" s="131"/>
    </row>
    <row r="30" spans="1:10" ht="18.75" customHeight="1" x14ac:dyDescent="0.2">
      <c r="A30" s="15">
        <v>5</v>
      </c>
      <c r="B30" s="24"/>
      <c r="C30" s="179"/>
      <c r="D30" s="47"/>
      <c r="E30" s="187">
        <v>1</v>
      </c>
      <c r="F30" s="188"/>
      <c r="G30" s="189"/>
      <c r="H30" s="141"/>
      <c r="I30" s="136"/>
      <c r="J30" s="131"/>
    </row>
    <row r="31" spans="1:10" s="21" customFormat="1" ht="18.75" customHeight="1" x14ac:dyDescent="0.2">
      <c r="A31" s="102"/>
      <c r="B31" s="103"/>
      <c r="C31" s="53"/>
      <c r="D31" s="53"/>
      <c r="E31" s="104"/>
      <c r="F31" s="104"/>
      <c r="G31" s="104"/>
      <c r="H31" s="142"/>
      <c r="I31" s="137" t="s">
        <v>14</v>
      </c>
      <c r="J31" s="139">
        <f>SUM(J26:J30)</f>
        <v>0</v>
      </c>
    </row>
    <row r="32" spans="1:10" s="21" customFormat="1" ht="18.75" customHeight="1" x14ac:dyDescent="0.25">
      <c r="A32" s="76" t="s">
        <v>43</v>
      </c>
      <c r="B32" s="106"/>
      <c r="C32" s="54"/>
      <c r="D32" s="54"/>
      <c r="E32" s="107"/>
      <c r="F32" s="107"/>
      <c r="G32" s="107"/>
      <c r="H32" s="143"/>
      <c r="I32" s="137"/>
      <c r="J32" s="132"/>
    </row>
    <row r="33" spans="1:10" ht="18.75" customHeight="1" x14ac:dyDescent="0.2">
      <c r="A33" s="15">
        <v>1</v>
      </c>
      <c r="B33" s="24"/>
      <c r="C33" s="179"/>
      <c r="D33" s="47"/>
      <c r="E33" s="187">
        <v>1</v>
      </c>
      <c r="F33" s="188"/>
      <c r="G33" s="189"/>
      <c r="H33" s="141"/>
      <c r="I33" s="136"/>
      <c r="J33" s="131"/>
    </row>
    <row r="34" spans="1:10" ht="18.75" customHeight="1" x14ac:dyDescent="0.2">
      <c r="A34" s="15">
        <v>2</v>
      </c>
      <c r="B34" s="24"/>
      <c r="C34" s="179"/>
      <c r="D34" s="47"/>
      <c r="E34" s="187">
        <v>1</v>
      </c>
      <c r="F34" s="188"/>
      <c r="G34" s="189"/>
      <c r="H34" s="141"/>
      <c r="I34" s="136"/>
      <c r="J34" s="131"/>
    </row>
    <row r="35" spans="1:10" ht="18.75" customHeight="1" x14ac:dyDescent="0.2">
      <c r="A35" s="15">
        <v>3</v>
      </c>
      <c r="B35" s="24"/>
      <c r="C35" s="179"/>
      <c r="D35" s="47"/>
      <c r="E35" s="187">
        <v>1</v>
      </c>
      <c r="F35" s="188"/>
      <c r="G35" s="189"/>
      <c r="H35" s="141"/>
      <c r="I35" s="136"/>
      <c r="J35" s="131"/>
    </row>
    <row r="36" spans="1:10" ht="18.75" customHeight="1" x14ac:dyDescent="0.2">
      <c r="A36" s="15">
        <v>4</v>
      </c>
      <c r="B36" s="24"/>
      <c r="C36" s="179"/>
      <c r="D36" s="47"/>
      <c r="E36" s="187">
        <v>1</v>
      </c>
      <c r="F36" s="188"/>
      <c r="G36" s="189"/>
      <c r="H36" s="141"/>
      <c r="I36" s="136"/>
      <c r="J36" s="131"/>
    </row>
    <row r="37" spans="1:10" ht="18.75" customHeight="1" x14ac:dyDescent="0.2">
      <c r="A37" s="15">
        <v>5</v>
      </c>
      <c r="B37" s="24"/>
      <c r="C37" s="179"/>
      <c r="D37" s="47"/>
      <c r="E37" s="187">
        <v>1</v>
      </c>
      <c r="F37" s="188"/>
      <c r="G37" s="189"/>
      <c r="H37" s="141"/>
      <c r="I37" s="136"/>
      <c r="J37" s="131"/>
    </row>
    <row r="38" spans="1:10" ht="18.75" customHeight="1" x14ac:dyDescent="0.2">
      <c r="A38" s="102"/>
      <c r="B38" s="103"/>
      <c r="C38" s="53"/>
      <c r="D38" s="53"/>
      <c r="E38" s="104"/>
      <c r="F38" s="104"/>
      <c r="G38" s="104"/>
      <c r="H38" s="142"/>
      <c r="I38" s="137" t="s">
        <v>14</v>
      </c>
      <c r="J38" s="139">
        <f>SUM(J33:J37)</f>
        <v>0</v>
      </c>
    </row>
    <row r="39" spans="1:10" ht="18.75" customHeight="1" x14ac:dyDescent="0.25">
      <c r="A39" s="76" t="s">
        <v>44</v>
      </c>
      <c r="B39" s="106"/>
      <c r="C39" s="54"/>
      <c r="D39" s="54"/>
      <c r="E39" s="107"/>
      <c r="F39" s="107"/>
      <c r="G39" s="107"/>
      <c r="H39" s="143"/>
      <c r="I39" s="136"/>
      <c r="J39" s="130"/>
    </row>
    <row r="40" spans="1:10" ht="18.75" customHeight="1" x14ac:dyDescent="0.2">
      <c r="A40" s="15">
        <v>1</v>
      </c>
      <c r="B40" s="24"/>
      <c r="C40" s="179"/>
      <c r="D40" s="47"/>
      <c r="E40" s="187">
        <v>1</v>
      </c>
      <c r="F40" s="188"/>
      <c r="G40" s="189"/>
      <c r="H40" s="141"/>
      <c r="I40" s="136"/>
      <c r="J40" s="131"/>
    </row>
    <row r="41" spans="1:10" ht="18.75" customHeight="1" x14ac:dyDescent="0.2">
      <c r="A41" s="15">
        <v>2</v>
      </c>
      <c r="B41" s="24"/>
      <c r="C41" s="179"/>
      <c r="D41" s="47"/>
      <c r="E41" s="187">
        <v>1</v>
      </c>
      <c r="F41" s="188"/>
      <c r="G41" s="189"/>
      <c r="H41" s="141"/>
      <c r="I41" s="136"/>
      <c r="J41" s="131"/>
    </row>
    <row r="42" spans="1:10" ht="18.75" customHeight="1" x14ac:dyDescent="0.2">
      <c r="A42" s="15">
        <v>3</v>
      </c>
      <c r="B42" s="24"/>
      <c r="C42" s="179"/>
      <c r="D42" s="47"/>
      <c r="E42" s="187">
        <v>1</v>
      </c>
      <c r="F42" s="188"/>
      <c r="G42" s="189"/>
      <c r="H42" s="141"/>
      <c r="I42" s="136"/>
      <c r="J42" s="131"/>
    </row>
    <row r="43" spans="1:10" ht="18.75" customHeight="1" x14ac:dyDescent="0.2">
      <c r="A43" s="15">
        <v>4</v>
      </c>
      <c r="B43" s="24"/>
      <c r="C43" s="179"/>
      <c r="D43" s="47"/>
      <c r="E43" s="187">
        <v>1</v>
      </c>
      <c r="F43" s="188"/>
      <c r="G43" s="189"/>
      <c r="H43" s="141"/>
      <c r="I43" s="136"/>
      <c r="J43" s="131"/>
    </row>
    <row r="44" spans="1:10" ht="18.75" customHeight="1" x14ac:dyDescent="0.2">
      <c r="A44" s="15">
        <v>5</v>
      </c>
      <c r="B44" s="24"/>
      <c r="C44" s="179"/>
      <c r="D44" s="47"/>
      <c r="E44" s="187">
        <v>1</v>
      </c>
      <c r="F44" s="188"/>
      <c r="G44" s="189"/>
      <c r="H44" s="141"/>
      <c r="I44" s="136"/>
      <c r="J44" s="131"/>
    </row>
    <row r="45" spans="1:10" ht="18.75" customHeight="1" x14ac:dyDescent="0.2">
      <c r="A45" s="102"/>
      <c r="B45" s="103"/>
      <c r="C45" s="53"/>
      <c r="D45" s="53"/>
      <c r="E45" s="104"/>
      <c r="F45" s="104"/>
      <c r="G45" s="104"/>
      <c r="H45" s="142"/>
      <c r="I45" s="137" t="s">
        <v>14</v>
      </c>
      <c r="J45" s="139">
        <f>SUM(J40:J44)</f>
        <v>0</v>
      </c>
    </row>
    <row r="46" spans="1:10" ht="18.75" customHeight="1" x14ac:dyDescent="0.25">
      <c r="A46" s="76" t="s">
        <v>45</v>
      </c>
      <c r="B46" s="106"/>
      <c r="C46" s="54"/>
      <c r="D46" s="54"/>
      <c r="E46" s="107"/>
      <c r="F46" s="107"/>
      <c r="G46" s="107"/>
      <c r="H46" s="143"/>
      <c r="I46" s="136"/>
      <c r="J46" s="130"/>
    </row>
    <row r="47" spans="1:10" ht="18.75" customHeight="1" x14ac:dyDescent="0.2">
      <c r="A47" s="15">
        <v>1</v>
      </c>
      <c r="B47" s="24"/>
      <c r="C47" s="179"/>
      <c r="D47" s="47"/>
      <c r="E47" s="187">
        <v>1</v>
      </c>
      <c r="F47" s="188"/>
      <c r="G47" s="189"/>
      <c r="H47" s="141"/>
      <c r="I47" s="136"/>
      <c r="J47" s="131"/>
    </row>
    <row r="48" spans="1:10" ht="18.75" customHeight="1" x14ac:dyDescent="0.2">
      <c r="A48" s="15">
        <v>2</v>
      </c>
      <c r="B48" s="24"/>
      <c r="C48" s="179"/>
      <c r="D48" s="47"/>
      <c r="E48" s="187">
        <v>1</v>
      </c>
      <c r="F48" s="188"/>
      <c r="G48" s="189"/>
      <c r="H48" s="141"/>
      <c r="I48" s="136"/>
      <c r="J48" s="131"/>
    </row>
    <row r="49" spans="1:10" ht="18.75" customHeight="1" x14ac:dyDescent="0.2">
      <c r="A49" s="15">
        <v>3</v>
      </c>
      <c r="B49" s="24"/>
      <c r="C49" s="179"/>
      <c r="D49" s="47"/>
      <c r="E49" s="187">
        <v>1</v>
      </c>
      <c r="F49" s="188"/>
      <c r="G49" s="189"/>
      <c r="H49" s="141"/>
      <c r="I49" s="136"/>
      <c r="J49" s="131"/>
    </row>
    <row r="50" spans="1:10" ht="18.75" customHeight="1" x14ac:dyDescent="0.2">
      <c r="A50" s="15">
        <v>4</v>
      </c>
      <c r="B50" s="24"/>
      <c r="C50" s="179"/>
      <c r="D50" s="47"/>
      <c r="E50" s="187">
        <v>1</v>
      </c>
      <c r="F50" s="188"/>
      <c r="G50" s="189"/>
      <c r="H50" s="141"/>
      <c r="I50" s="136"/>
      <c r="J50" s="131"/>
    </row>
    <row r="51" spans="1:10" ht="18.75" customHeight="1" x14ac:dyDescent="0.2">
      <c r="A51" s="15">
        <v>5</v>
      </c>
      <c r="B51" s="24"/>
      <c r="C51" s="179"/>
      <c r="D51" s="47"/>
      <c r="E51" s="187">
        <v>1</v>
      </c>
      <c r="F51" s="188"/>
      <c r="G51" s="189"/>
      <c r="H51" s="141"/>
      <c r="I51" s="136"/>
      <c r="J51" s="131"/>
    </row>
    <row r="52" spans="1:10" ht="18.75" customHeight="1" x14ac:dyDescent="0.2">
      <c r="A52" s="102"/>
      <c r="B52" s="103"/>
      <c r="C52" s="53"/>
      <c r="D52" s="53"/>
      <c r="E52" s="104"/>
      <c r="F52" s="104"/>
      <c r="G52" s="104"/>
      <c r="H52" s="142"/>
      <c r="I52" s="137" t="s">
        <v>14</v>
      </c>
      <c r="J52" s="139">
        <f>SUM(J47:J51)</f>
        <v>0</v>
      </c>
    </row>
    <row r="53" spans="1:10" ht="18.75" customHeight="1" x14ac:dyDescent="0.25">
      <c r="A53" s="76" t="s">
        <v>46</v>
      </c>
      <c r="B53" s="106"/>
      <c r="C53" s="54"/>
      <c r="D53" s="54"/>
      <c r="E53" s="107"/>
      <c r="F53" s="107"/>
      <c r="G53" s="107"/>
      <c r="H53" s="143"/>
      <c r="I53" s="136"/>
      <c r="J53" s="130"/>
    </row>
    <row r="54" spans="1:10" ht="18.75" customHeight="1" x14ac:dyDescent="0.2">
      <c r="A54" s="15">
        <v>1</v>
      </c>
      <c r="B54" s="24"/>
      <c r="C54" s="179"/>
      <c r="D54" s="47"/>
      <c r="E54" s="187">
        <v>1</v>
      </c>
      <c r="F54" s="188"/>
      <c r="G54" s="189"/>
      <c r="H54" s="141"/>
      <c r="I54" s="136"/>
      <c r="J54" s="131"/>
    </row>
    <row r="55" spans="1:10" ht="18.75" customHeight="1" x14ac:dyDescent="0.2">
      <c r="A55" s="15">
        <v>2</v>
      </c>
      <c r="B55" s="24"/>
      <c r="C55" s="179"/>
      <c r="D55" s="47"/>
      <c r="E55" s="187">
        <v>1</v>
      </c>
      <c r="F55" s="188"/>
      <c r="G55" s="189"/>
      <c r="H55" s="141"/>
      <c r="I55" s="136"/>
      <c r="J55" s="131"/>
    </row>
    <row r="56" spans="1:10" ht="18.75" customHeight="1" x14ac:dyDescent="0.2">
      <c r="A56" s="15">
        <v>3</v>
      </c>
      <c r="B56" s="24"/>
      <c r="C56" s="179"/>
      <c r="D56" s="47"/>
      <c r="E56" s="187">
        <v>1</v>
      </c>
      <c r="F56" s="188"/>
      <c r="G56" s="189"/>
      <c r="H56" s="141"/>
      <c r="I56" s="136"/>
      <c r="J56" s="131"/>
    </row>
    <row r="57" spans="1:10" ht="18.75" customHeight="1" x14ac:dyDescent="0.2">
      <c r="A57" s="15">
        <v>4</v>
      </c>
      <c r="B57" s="24"/>
      <c r="C57" s="179"/>
      <c r="D57" s="47"/>
      <c r="E57" s="187">
        <v>1</v>
      </c>
      <c r="F57" s="188"/>
      <c r="G57" s="189"/>
      <c r="H57" s="141"/>
      <c r="I57" s="136"/>
      <c r="J57" s="131"/>
    </row>
    <row r="58" spans="1:10" ht="18.75" customHeight="1" thickBot="1" x14ac:dyDescent="0.25">
      <c r="A58" s="15">
        <v>5</v>
      </c>
      <c r="B58" s="25"/>
      <c r="C58" s="180"/>
      <c r="D58" s="48"/>
      <c r="E58" s="190">
        <v>1</v>
      </c>
      <c r="F58" s="191"/>
      <c r="G58" s="192"/>
      <c r="H58" s="144"/>
      <c r="I58" s="136"/>
      <c r="J58" s="133"/>
    </row>
    <row r="59" spans="1:10" ht="18.75" customHeight="1" x14ac:dyDescent="0.2">
      <c r="A59" s="74"/>
      <c r="B59" s="85"/>
      <c r="C59" s="55"/>
      <c r="D59" s="55"/>
      <c r="E59" s="85"/>
      <c r="F59" s="85"/>
      <c r="G59" s="85"/>
      <c r="H59" s="85"/>
      <c r="I59" s="137" t="s">
        <v>14</v>
      </c>
      <c r="J59" s="138">
        <f>SUM(J54:J58)</f>
        <v>0</v>
      </c>
    </row>
    <row r="61" spans="1:10" x14ac:dyDescent="0.2">
      <c r="A61" t="s">
        <v>29</v>
      </c>
      <c r="C61" s="57"/>
      <c r="D61" s="38"/>
      <c r="E61" s="38"/>
      <c r="F61" s="38"/>
      <c r="G61" s="38"/>
      <c r="H61" s="38"/>
    </row>
    <row r="62" spans="1:10" x14ac:dyDescent="0.2">
      <c r="C62" s="57"/>
      <c r="D62" s="38"/>
      <c r="E62" s="38"/>
      <c r="F62" s="38"/>
      <c r="G62" s="38"/>
      <c r="H62" s="38"/>
    </row>
    <row r="3234" spans="5:5" x14ac:dyDescent="0.2">
      <c r="E3234">
        <v>1</v>
      </c>
    </row>
  </sheetData>
  <sheetProtection password="CEAA" sheet="1"/>
  <mergeCells count="37">
    <mergeCell ref="E47:G47"/>
    <mergeCell ref="E48:G48"/>
    <mergeCell ref="E49:G49"/>
    <mergeCell ref="E58:G58"/>
    <mergeCell ref="E50:G50"/>
    <mergeCell ref="E51:G51"/>
    <mergeCell ref="E54:G54"/>
    <mergeCell ref="E55:G55"/>
    <mergeCell ref="E56:G56"/>
    <mergeCell ref="E57:G57"/>
    <mergeCell ref="E40:G40"/>
    <mergeCell ref="E41:G41"/>
    <mergeCell ref="E42:G42"/>
    <mergeCell ref="E43:G43"/>
    <mergeCell ref="E44:G44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C17:E17"/>
    <mergeCell ref="G12:H12"/>
    <mergeCell ref="G13:H13"/>
    <mergeCell ref="G14:H14"/>
    <mergeCell ref="G15:H15"/>
    <mergeCell ref="G16:H16"/>
    <mergeCell ref="G17:H17"/>
    <mergeCell ref="C12:E12"/>
    <mergeCell ref="C13:E13"/>
    <mergeCell ref="C14:E14"/>
    <mergeCell ref="C15:E15"/>
    <mergeCell ref="C16:E16"/>
  </mergeCells>
  <phoneticPr fontId="2" type="noConversion"/>
  <conditionalFormatting sqref="D31:D32 D45:D46 D52:D53 D38:D39">
    <cfRule type="cellIs" dxfId="89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19050</xdr:rowOff>
                  </from>
                  <to>
                    <xdr:col>6</xdr:col>
                    <xdr:colOff>266700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6</xdr:col>
                    <xdr:colOff>266700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Drop Down 13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9525</xdr:rowOff>
                  </from>
                  <to>
                    <xdr:col>6</xdr:col>
                    <xdr:colOff>266700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Drop Down 15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6</xdr:col>
                    <xdr:colOff>266700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Drop Down 19">
              <controlPr locked="0" defaultSize="0" autoLine="0" autoPict="0">
                <anchor moveWithCells="1">
                  <from>
                    <xdr:col>4</xdr:col>
                    <xdr:colOff>104775</xdr:colOff>
                    <xdr:row>29</xdr:row>
                    <xdr:rowOff>0</xdr:rowOff>
                  </from>
                  <to>
                    <xdr:col>6</xdr:col>
                    <xdr:colOff>266700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Drop Down 21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6</xdr:col>
                    <xdr:colOff>266700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Drop Down 23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6</xdr:col>
                    <xdr:colOff>266700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Drop Down 25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19050</xdr:rowOff>
                  </from>
                  <to>
                    <xdr:col>6</xdr:col>
                    <xdr:colOff>266700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Drop Down 27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9525</xdr:rowOff>
                  </from>
                  <to>
                    <xdr:col>6</xdr:col>
                    <xdr:colOff>266700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Drop Down 29">
              <controlPr locked="0" defaultSize="0" autoLine="0" autoPict="0">
                <anchor moveWithCells="1">
                  <from>
                    <xdr:col>4</xdr:col>
                    <xdr:colOff>104775</xdr:colOff>
                    <xdr:row>36</xdr:row>
                    <xdr:rowOff>0</xdr:rowOff>
                  </from>
                  <to>
                    <xdr:col>6</xdr:col>
                    <xdr:colOff>266700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Drop Down 31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19050</xdr:rowOff>
                  </from>
                  <to>
                    <xdr:col>6</xdr:col>
                    <xdr:colOff>266700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Drop Down 33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9525</xdr:rowOff>
                  </from>
                  <to>
                    <xdr:col>6</xdr:col>
                    <xdr:colOff>266700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Drop Down 41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0</xdr:rowOff>
                  </from>
                  <to>
                    <xdr:col>6</xdr:col>
                    <xdr:colOff>266700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Drop Down 43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6</xdr:col>
                    <xdr:colOff>266700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Drop Down 45">
              <controlPr locked="0" defaultSize="0" autoLine="0" autoPict="0">
                <anchor moveWithCells="1">
                  <from>
                    <xdr:col>4</xdr:col>
                    <xdr:colOff>104775</xdr:colOff>
                    <xdr:row>43</xdr:row>
                    <xdr:rowOff>9525</xdr:rowOff>
                  </from>
                  <to>
                    <xdr:col>6</xdr:col>
                    <xdr:colOff>266700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Drop Down 47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6</xdr:col>
                    <xdr:colOff>266700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Drop Down 49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0</xdr:rowOff>
                  </from>
                  <to>
                    <xdr:col>6</xdr:col>
                    <xdr:colOff>266700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Drop Down 51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6</xdr:col>
                    <xdr:colOff>266700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Drop Down 53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9525</xdr:rowOff>
                  </from>
                  <to>
                    <xdr:col>6</xdr:col>
                    <xdr:colOff>266700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Drop Down 55">
              <controlPr locked="0" defaultSize="0" autoLine="0" autoPict="0">
                <anchor moveWithCells="1">
                  <from>
                    <xdr:col>4</xdr:col>
                    <xdr:colOff>104775</xdr:colOff>
                    <xdr:row>50</xdr:row>
                    <xdr:rowOff>19050</xdr:rowOff>
                  </from>
                  <to>
                    <xdr:col>6</xdr:col>
                    <xdr:colOff>266700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Drop Down 57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9525</xdr:rowOff>
                  </from>
                  <to>
                    <xdr:col>6</xdr:col>
                    <xdr:colOff>266700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Drop Down 59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0</xdr:rowOff>
                  </from>
                  <to>
                    <xdr:col>6</xdr:col>
                    <xdr:colOff>266700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6" name="Drop Down 61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19050</xdr:rowOff>
                  </from>
                  <to>
                    <xdr:col>6</xdr:col>
                    <xdr:colOff>266700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Drop Down 63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6</xdr:col>
                    <xdr:colOff>266700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Drop Down 65">
              <controlPr locked="0" defaultSize="0" autoLine="0" autoPict="0">
                <anchor moveWithCells="1">
                  <from>
                    <xdr:col>4</xdr:col>
                    <xdr:colOff>104775</xdr:colOff>
                    <xdr:row>57</xdr:row>
                    <xdr:rowOff>9525</xdr:rowOff>
                  </from>
                  <to>
                    <xdr:col>6</xdr:col>
                    <xdr:colOff>266700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tabColor indexed="43"/>
  </sheetPr>
  <dimension ref="A1:X66"/>
  <sheetViews>
    <sheetView workbookViewId="0">
      <selection activeCell="A8" sqref="A8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24" customWidth="1"/>
    <col min="7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61" t="s">
        <v>40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 t="s">
        <v>41</v>
      </c>
      <c r="F11" s="26"/>
      <c r="G11" s="60"/>
      <c r="H11" s="40"/>
    </row>
    <row r="12" spans="1:24" s="10" customFormat="1" x14ac:dyDescent="0.2">
      <c r="A12" s="56">
        <f>Feld_A!C12</f>
        <v>0</v>
      </c>
      <c r="B12" s="56"/>
      <c r="C12" s="56"/>
      <c r="D12" s="56"/>
      <c r="E12" s="56">
        <f>Feld_A!G12</f>
        <v>0</v>
      </c>
      <c r="F12" s="56"/>
      <c r="G12" s="60"/>
      <c r="H12" s="40"/>
    </row>
    <row r="13" spans="1:24" s="10" customFormat="1" x14ac:dyDescent="0.2">
      <c r="A13" s="56">
        <f>Feld_A!C13</f>
        <v>0</v>
      </c>
      <c r="B13" s="56"/>
      <c r="C13" s="56"/>
      <c r="D13" s="56"/>
      <c r="E13" s="56">
        <f>Feld_A!G13</f>
        <v>0</v>
      </c>
      <c r="F13" s="56"/>
      <c r="G13" s="60"/>
      <c r="H13" s="40"/>
    </row>
    <row r="14" spans="1:24" s="10" customFormat="1" x14ac:dyDescent="0.2">
      <c r="A14" s="56">
        <f>Feld_A!C14</f>
        <v>0</v>
      </c>
      <c r="B14" s="56"/>
      <c r="C14" s="56"/>
      <c r="D14" s="56"/>
      <c r="E14" s="56">
        <f>Feld_A!G14</f>
        <v>0</v>
      </c>
      <c r="F14" s="56"/>
      <c r="G14" s="60"/>
      <c r="H14" s="40"/>
    </row>
    <row r="15" spans="1:24" s="10" customFormat="1" x14ac:dyDescent="0.2">
      <c r="A15" s="56">
        <f>Feld_A!C15</f>
        <v>0</v>
      </c>
      <c r="B15" s="56"/>
      <c r="C15" s="56"/>
      <c r="D15" s="56"/>
      <c r="E15" s="56">
        <f>Feld_A!G15</f>
        <v>0</v>
      </c>
      <c r="F15" s="56"/>
      <c r="G15" s="60"/>
      <c r="H15" s="40"/>
    </row>
    <row r="16" spans="1:24" s="10" customFormat="1" x14ac:dyDescent="0.2">
      <c r="A16" s="56">
        <f>Feld_A!C16</f>
        <v>0</v>
      </c>
      <c r="B16" s="56"/>
      <c r="C16" s="56"/>
      <c r="D16" s="56"/>
      <c r="E16" s="56">
        <f>Feld_A!G16</f>
        <v>0</v>
      </c>
      <c r="F16" s="56"/>
      <c r="G16" s="60"/>
      <c r="H16" s="40"/>
    </row>
    <row r="17" spans="1:8" s="10" customFormat="1" x14ac:dyDescent="0.2">
      <c r="A17" s="56">
        <f>Feld_A!C17</f>
        <v>0</v>
      </c>
      <c r="B17" s="56"/>
      <c r="C17" s="56"/>
      <c r="D17" s="56"/>
      <c r="E17" s="56">
        <f>Feld_A!G17</f>
        <v>0</v>
      </c>
      <c r="F17" s="56"/>
      <c r="G17" s="60"/>
      <c r="H17" s="40"/>
    </row>
    <row r="18" spans="1:8" s="10" customFormat="1" x14ac:dyDescent="0.2">
      <c r="A18" s="27" t="s">
        <v>47</v>
      </c>
      <c r="B18" s="27"/>
      <c r="C18" s="27"/>
      <c r="D18" s="27"/>
      <c r="E18" s="27" t="s">
        <v>47</v>
      </c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 t="s">
        <v>29</v>
      </c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ht="13.5" thickBot="1" x14ac:dyDescent="0.25">
      <c r="A21" s="27"/>
      <c r="B21" s="27"/>
      <c r="C21" s="27">
        <f>Feld_A!C62</f>
        <v>0</v>
      </c>
      <c r="D21" s="27"/>
      <c r="E21" s="27"/>
      <c r="F21" s="27"/>
      <c r="G21" s="60"/>
      <c r="H21" s="40"/>
    </row>
    <row r="22" spans="1:8" x14ac:dyDescent="0.2">
      <c r="A22" s="67"/>
      <c r="B22" s="68" t="s">
        <v>4</v>
      </c>
      <c r="C22" s="69" t="s">
        <v>5</v>
      </c>
      <c r="D22" s="69" t="s">
        <v>34</v>
      </c>
      <c r="E22" s="68" t="s">
        <v>35</v>
      </c>
      <c r="F22" s="68" t="s">
        <v>29</v>
      </c>
      <c r="G22" s="70" t="s">
        <v>58</v>
      </c>
    </row>
    <row r="23" spans="1:8" s="35" customFormat="1" x14ac:dyDescent="0.2">
      <c r="A23" s="71"/>
      <c r="B23" s="72"/>
      <c r="C23" s="73"/>
      <c r="D23" s="73"/>
      <c r="E23" s="72"/>
      <c r="F23" s="74"/>
      <c r="G23" s="75"/>
      <c r="H23" s="52"/>
    </row>
    <row r="24" spans="1:8" s="35" customFormat="1" ht="15.75" x14ac:dyDescent="0.25">
      <c r="A24" s="76" t="s">
        <v>42</v>
      </c>
      <c r="B24" s="77"/>
      <c r="C24" s="78"/>
      <c r="D24" s="78"/>
      <c r="E24" s="77"/>
      <c r="F24" s="74"/>
      <c r="G24" s="79"/>
      <c r="H24" s="52"/>
    </row>
    <row r="25" spans="1:8" x14ac:dyDescent="0.2">
      <c r="A25" s="80">
        <v>1</v>
      </c>
      <c r="B25" s="88">
        <f>Feld_A!B26</f>
        <v>0</v>
      </c>
      <c r="C25" s="182">
        <f>Feld_A!C26</f>
        <v>0</v>
      </c>
      <c r="D25" s="88">
        <f>Feld_A!D26</f>
        <v>0</v>
      </c>
      <c r="E25" s="88" t="str">
        <f>IF(Feld_A!E26=1,"Waffe wählen",IF(Feld_A!E26=2,"Stgw90",IF(Feld_A!E26=3,"Kar",IF(Feld_A!E26=4,"Stgw57 (Ord02)",IF(Feld_A!E26=5,"Stgw57 (Ord03)",IF(Feld_A!E26=6,"Stagw",IF(Feld_A!E26=7,"FW")))))))</f>
        <v>Waffe wählen</v>
      </c>
      <c r="F25" s="88">
        <f>Feld_A!H26</f>
        <v>0</v>
      </c>
      <c r="G25" s="134">
        <f>Feld_A!J26</f>
        <v>0</v>
      </c>
    </row>
    <row r="26" spans="1:8" x14ac:dyDescent="0.2">
      <c r="A26" s="80">
        <v>2</v>
      </c>
      <c r="B26" s="88">
        <f>Feld_A!B27</f>
        <v>0</v>
      </c>
      <c r="C26" s="182">
        <f>Feld_A!C27</f>
        <v>0</v>
      </c>
      <c r="D26" s="88">
        <f>Feld_A!D27</f>
        <v>0</v>
      </c>
      <c r="E26" s="88" t="str">
        <f>IF(Feld_A!E27=1,"Waffe wählen",IF(Feld_A!E27=2,"Stgw90",IF(Feld_A!E27=3,"Kar",IF(Feld_A!E27=4,"Stgw57 (Ord02)",IF(Feld_A!E27=5,"Stgw57 (Ord03)",IF(Feld_A!E27=6,"Stagw",IF(Feld_A!E27=7,"FW")))))))</f>
        <v>Waffe wählen</v>
      </c>
      <c r="F26" s="88">
        <f>Feld_A!H27</f>
        <v>0</v>
      </c>
      <c r="G26" s="134">
        <f>Feld_A!J27</f>
        <v>0</v>
      </c>
    </row>
    <row r="27" spans="1:8" x14ac:dyDescent="0.2">
      <c r="A27" s="80">
        <v>3</v>
      </c>
      <c r="B27" s="88">
        <f>Feld_A!B28</f>
        <v>0</v>
      </c>
      <c r="C27" s="182">
        <f>Feld_A!C28</f>
        <v>0</v>
      </c>
      <c r="D27" s="88">
        <f>Feld_A!D28</f>
        <v>0</v>
      </c>
      <c r="E27" s="88" t="str">
        <f>IF(Feld_A!E28=1,"Waffe wählen",IF(Feld_A!E28=2,"Stgw90",IF(Feld_A!E28=3,"Kar",IF(Feld_A!E28=4,"Stgw57 (Ord02)",IF(Feld_A!E28=5,"Stgw57 (Ord03)",IF(Feld_A!E28=6,"Stagw",IF(Feld_A!E28=7,"FW")))))))</f>
        <v>Waffe wählen</v>
      </c>
      <c r="F27" s="88">
        <f>Feld_A!H28</f>
        <v>0</v>
      </c>
      <c r="G27" s="134">
        <f>Feld_A!J28</f>
        <v>0</v>
      </c>
    </row>
    <row r="28" spans="1:8" x14ac:dyDescent="0.2">
      <c r="A28" s="80">
        <v>4</v>
      </c>
      <c r="B28" s="88">
        <f>Feld_A!B29</f>
        <v>0</v>
      </c>
      <c r="C28" s="182">
        <f>Feld_A!C29</f>
        <v>0</v>
      </c>
      <c r="D28" s="88">
        <f>Feld_A!D29</f>
        <v>0</v>
      </c>
      <c r="E28" s="88" t="str">
        <f>IF(Feld_A!E29=1,"Waffe wählen",IF(Feld_A!E29=2,"Stgw90",IF(Feld_A!E29=3,"Kar",IF(Feld_A!E29=4,"Stgw57 (Ord02)",IF(Feld_A!E29=5,"Stgw57 (Ord03)",IF(Feld_A!E29=6,"Stagw",IF(Feld_A!E29=7,"FW")))))))</f>
        <v>Waffe wählen</v>
      </c>
      <c r="F28" s="88">
        <f>Feld_A!H29</f>
        <v>0</v>
      </c>
      <c r="G28" s="134">
        <f>Feld_A!J29</f>
        <v>0</v>
      </c>
    </row>
    <row r="29" spans="1:8" x14ac:dyDescent="0.2">
      <c r="A29" s="80">
        <v>5</v>
      </c>
      <c r="B29" s="88">
        <f>Feld_A!B30</f>
        <v>0</v>
      </c>
      <c r="C29" s="182">
        <f>Feld_A!C30</f>
        <v>0</v>
      </c>
      <c r="D29" s="88">
        <f>Feld_A!D30</f>
        <v>0</v>
      </c>
      <c r="E29" s="88" t="str">
        <f>IF(Feld_A!E30=1,"Waffe wählen",IF(Feld_A!E30=2,"Stgw90",IF(Feld_A!E30=3,"Kar",IF(Feld_A!E30=4,"Stgw57 (Ord02)",IF(Feld_A!E30=5,"Stgw57 (Ord03)",IF(Feld_A!E30=6,"Stagw",IF(Feld_A!E30=7,"FW")))))))</f>
        <v>Waffe wählen</v>
      </c>
      <c r="F29" s="88">
        <f>Feld_A!H30</f>
        <v>0</v>
      </c>
      <c r="G29" s="134">
        <f>Feld_A!J30</f>
        <v>0</v>
      </c>
    </row>
    <row r="30" spans="1:8" s="21" customFormat="1" ht="16.5" thickBot="1" x14ac:dyDescent="0.3">
      <c r="A30" s="81"/>
      <c r="B30" s="85"/>
      <c r="C30" s="55"/>
      <c r="D30" s="55"/>
      <c r="E30" s="85"/>
      <c r="F30" s="89" t="s">
        <v>14</v>
      </c>
      <c r="G30" s="82">
        <f>SUM(G25:G29)</f>
        <v>0</v>
      </c>
      <c r="H30" s="50"/>
    </row>
    <row r="31" spans="1:8" s="21" customFormat="1" ht="16.5" thickTop="1" x14ac:dyDescent="0.25">
      <c r="A31" s="76" t="s">
        <v>43</v>
      </c>
      <c r="B31" s="77"/>
      <c r="C31" s="78"/>
      <c r="D31" s="78"/>
      <c r="E31" s="77"/>
      <c r="F31" s="74"/>
      <c r="G31" s="79"/>
      <c r="H31" s="50"/>
    </row>
    <row r="32" spans="1:8" x14ac:dyDescent="0.2">
      <c r="A32" s="80">
        <v>1</v>
      </c>
      <c r="B32" s="88">
        <f>Feld_A!B33</f>
        <v>0</v>
      </c>
      <c r="C32" s="182">
        <f>Feld_A!C33</f>
        <v>0</v>
      </c>
      <c r="D32" s="88">
        <f>Feld_A!D33</f>
        <v>0</v>
      </c>
      <c r="E32" s="88" t="str">
        <f>IF(Feld_A!E33=1,"Waffe wählen",IF(Feld_A!E33=2,"Stgw90",IF(Feld_A!E33=3,"Kar",IF(Feld_A!E33=4,"Stgw57 (Ord02)",IF(Feld_A!E33=5,"Stgw57 (Ord03)",IF(Feld_A!E33=6,"Stagw",IF(Feld_A!E33=7,"FW")))))))</f>
        <v>Waffe wählen</v>
      </c>
      <c r="F32" s="88">
        <f>Feld_A!H33</f>
        <v>0</v>
      </c>
      <c r="G32" s="134">
        <f>Feld_A!J33</f>
        <v>0</v>
      </c>
    </row>
    <row r="33" spans="1:7" x14ac:dyDescent="0.2">
      <c r="A33" s="80">
        <v>2</v>
      </c>
      <c r="B33" s="88">
        <f>Feld_A!B34</f>
        <v>0</v>
      </c>
      <c r="C33" s="182">
        <f>Feld_A!C34</f>
        <v>0</v>
      </c>
      <c r="D33" s="88">
        <f>Feld_A!D34</f>
        <v>0</v>
      </c>
      <c r="E33" s="88" t="str">
        <f>IF(Feld_A!E34=1,"Waffe wählen",IF(Feld_A!E34=2,"Stgw90",IF(Feld_A!E34=3,"Kar",IF(Feld_A!E34=4,"Stgw57 (Ord02)",IF(Feld_A!E34=5,"Stgw57 (Ord03)",IF(Feld_A!E34=6,"Stagw",IF(Feld_A!E34=7,"FW")))))))</f>
        <v>Waffe wählen</v>
      </c>
      <c r="F33" s="88">
        <f>Feld_A!H34</f>
        <v>0</v>
      </c>
      <c r="G33" s="134">
        <f>Feld_A!J34</f>
        <v>0</v>
      </c>
    </row>
    <row r="34" spans="1:7" x14ac:dyDescent="0.2">
      <c r="A34" s="80">
        <v>3</v>
      </c>
      <c r="B34" s="88">
        <f>Feld_A!B35</f>
        <v>0</v>
      </c>
      <c r="C34" s="182">
        <f>Feld_A!C35</f>
        <v>0</v>
      </c>
      <c r="D34" s="88">
        <f>Feld_A!D35</f>
        <v>0</v>
      </c>
      <c r="E34" s="88" t="str">
        <f>IF(Feld_A!E35=1,"Waffe wählen",IF(Feld_A!E35=2,"Stgw90",IF(Feld_A!E35=3,"Kar",IF(Feld_A!E35=4,"Stgw57 (Ord02)",IF(Feld_A!E35=5,"Stgw57 (Ord03)",IF(Feld_A!E35=6,"Stagw",IF(Feld_A!E35=7,"FW")))))))</f>
        <v>Waffe wählen</v>
      </c>
      <c r="F34" s="88">
        <f>Feld_A!H35</f>
        <v>0</v>
      </c>
      <c r="G34" s="134">
        <f>Feld_A!J35</f>
        <v>0</v>
      </c>
    </row>
    <row r="35" spans="1:7" x14ac:dyDescent="0.2">
      <c r="A35" s="80">
        <v>4</v>
      </c>
      <c r="B35" s="88">
        <f>Feld_A!B36</f>
        <v>0</v>
      </c>
      <c r="C35" s="182">
        <f>Feld_A!C36</f>
        <v>0</v>
      </c>
      <c r="D35" s="88">
        <f>Feld_A!D36</f>
        <v>0</v>
      </c>
      <c r="E35" s="88" t="str">
        <f>IF(Feld_A!E36=1,"Waffe wählen",IF(Feld_A!E36=2,"Stgw90",IF(Feld_A!E36=3,"Kar",IF(Feld_A!E36=4,"Stgw57 (Ord02)",IF(Feld_A!E36=5,"Stgw57 (Ord03)",IF(Feld_A!E36=6,"Stagw",IF(Feld_A!E36=7,"FW")))))))</f>
        <v>Waffe wählen</v>
      </c>
      <c r="F35" s="88">
        <f>Feld_A!H36</f>
        <v>0</v>
      </c>
      <c r="G35" s="134">
        <f>Feld_A!J36</f>
        <v>0</v>
      </c>
    </row>
    <row r="36" spans="1:7" x14ac:dyDescent="0.2">
      <c r="A36" s="80">
        <v>5</v>
      </c>
      <c r="B36" s="88">
        <f>Feld_A!B37</f>
        <v>0</v>
      </c>
      <c r="C36" s="182">
        <f>Feld_A!C37</f>
        <v>0</v>
      </c>
      <c r="D36" s="88">
        <f>Feld_A!D37</f>
        <v>0</v>
      </c>
      <c r="E36" s="88" t="str">
        <f>IF(Feld_A!E37=1,"Waffe wählen",IF(Feld_A!E37=2,"Stgw90",IF(Feld_A!E37=3,"Kar",IF(Feld_A!E37=4,"Stgw57 (Ord02)",IF(Feld_A!E37=5,"Stgw57 (Ord03)",IF(Feld_A!E37=6,"Stagw",IF(Feld_A!E37=7,"FW")))))))</f>
        <v>Waffe wählen</v>
      </c>
      <c r="F36" s="88">
        <f>Feld_A!H37</f>
        <v>0</v>
      </c>
      <c r="G36" s="134">
        <f>Feld_A!J37</f>
        <v>0</v>
      </c>
    </row>
    <row r="37" spans="1:7" ht="16.5" thickBot="1" x14ac:dyDescent="0.3">
      <c r="A37" s="81"/>
      <c r="B37" s="85"/>
      <c r="C37" s="55"/>
      <c r="D37" s="55"/>
      <c r="E37" s="85"/>
      <c r="F37" s="89" t="s">
        <v>14</v>
      </c>
      <c r="G37" s="82">
        <f>SUM(G32:G36)</f>
        <v>0</v>
      </c>
    </row>
    <row r="38" spans="1:7" ht="16.5" thickTop="1" x14ac:dyDescent="0.25">
      <c r="A38" s="76" t="s">
        <v>44</v>
      </c>
      <c r="B38" s="77"/>
      <c r="C38" s="78"/>
      <c r="D38" s="78"/>
      <c r="E38" s="77"/>
      <c r="F38" s="74"/>
      <c r="G38" s="79"/>
    </row>
    <row r="39" spans="1:7" x14ac:dyDescent="0.2">
      <c r="A39" s="80">
        <v>1</v>
      </c>
      <c r="B39" s="88">
        <f>Feld_A!B40</f>
        <v>0</v>
      </c>
      <c r="C39" s="182">
        <f>Feld_A!C40</f>
        <v>0</v>
      </c>
      <c r="D39" s="88">
        <f>Feld_A!D40</f>
        <v>0</v>
      </c>
      <c r="E39" s="88" t="str">
        <f>IF(Feld_A!E40=1,"Waffe wählen",IF(Feld_A!E40=2,"Stgw90",IF(Feld_A!E40=3,"Kar",IF(Feld_A!E40=4,"Stgw57 (Ord02)",IF(Feld_A!E40=5,"Stgw57 (Ord03)",IF(Feld_A!E40=6,"Stagw",IF(Feld_A!E40=7,"FW")))))))</f>
        <v>Waffe wählen</v>
      </c>
      <c r="F39" s="88">
        <f>Feld_A!H40</f>
        <v>0</v>
      </c>
      <c r="G39" s="134">
        <f>Feld_A!J40</f>
        <v>0</v>
      </c>
    </row>
    <row r="40" spans="1:7" x14ac:dyDescent="0.2">
      <c r="A40" s="80">
        <v>2</v>
      </c>
      <c r="B40" s="88">
        <f>Feld_A!B41</f>
        <v>0</v>
      </c>
      <c r="C40" s="182">
        <f>Feld_A!C41</f>
        <v>0</v>
      </c>
      <c r="D40" s="88">
        <f>Feld_A!D41</f>
        <v>0</v>
      </c>
      <c r="E40" s="88" t="str">
        <f>IF(Feld_A!E41=1,"Waffe wählen",IF(Feld_A!E41=2,"Stgw90",IF(Feld_A!E41=3,"Kar",IF(Feld_A!E41=4,"Stgw57 (Ord02)",IF(Feld_A!E41=5,"Stgw57 (Ord03)",IF(Feld_A!E41=6,"Stagw",IF(Feld_A!E41=7,"FW")))))))</f>
        <v>Waffe wählen</v>
      </c>
      <c r="F40" s="88">
        <f>Feld_A!H41</f>
        <v>0</v>
      </c>
      <c r="G40" s="134">
        <f>Feld_A!J41</f>
        <v>0</v>
      </c>
    </row>
    <row r="41" spans="1:7" x14ac:dyDescent="0.2">
      <c r="A41" s="80">
        <v>3</v>
      </c>
      <c r="B41" s="88">
        <f>Feld_A!B42</f>
        <v>0</v>
      </c>
      <c r="C41" s="182">
        <f>Feld_A!C42</f>
        <v>0</v>
      </c>
      <c r="D41" s="88">
        <f>Feld_A!D42</f>
        <v>0</v>
      </c>
      <c r="E41" s="88" t="str">
        <f>IF(Feld_A!E42=1,"Waffe wählen",IF(Feld_A!E42=2,"Stgw90",IF(Feld_A!E42=3,"Kar",IF(Feld_A!E42=4,"Stgw57 (Ord02)",IF(Feld_A!E42=5,"Stgw57 (Ord03)",IF(Feld_A!E42=6,"Stagw",IF(Feld_A!E42=7,"FW")))))))</f>
        <v>Waffe wählen</v>
      </c>
      <c r="F41" s="88">
        <f>Feld_A!H42</f>
        <v>0</v>
      </c>
      <c r="G41" s="134">
        <f>Feld_A!J42</f>
        <v>0</v>
      </c>
    </row>
    <row r="42" spans="1:7" x14ac:dyDescent="0.2">
      <c r="A42" s="80">
        <v>4</v>
      </c>
      <c r="B42" s="88">
        <f>Feld_A!B43</f>
        <v>0</v>
      </c>
      <c r="C42" s="182">
        <f>Feld_A!C43</f>
        <v>0</v>
      </c>
      <c r="D42" s="88">
        <f>Feld_A!D43</f>
        <v>0</v>
      </c>
      <c r="E42" s="88" t="str">
        <f>IF(Feld_A!E43=1,"Waffe wählen",IF(Feld_A!E43=2,"Stgw90",IF(Feld_A!E43=3,"Kar",IF(Feld_A!E43=4,"Stgw57 (Ord02)",IF(Feld_A!E43=5,"Stgw57 (Ord03)",IF(Feld_A!E43=6,"Stagw",IF(Feld_A!E43=7,"FW")))))))</f>
        <v>Waffe wählen</v>
      </c>
      <c r="F42" s="88">
        <f>Feld_A!H43</f>
        <v>0</v>
      </c>
      <c r="G42" s="134">
        <f>Feld_A!J43</f>
        <v>0</v>
      </c>
    </row>
    <row r="43" spans="1:7" x14ac:dyDescent="0.2">
      <c r="A43" s="80">
        <v>5</v>
      </c>
      <c r="B43" s="88">
        <f>Feld_A!B44</f>
        <v>0</v>
      </c>
      <c r="C43" s="182">
        <f>Feld_A!C44</f>
        <v>0</v>
      </c>
      <c r="D43" s="88">
        <f>Feld_A!D44</f>
        <v>0</v>
      </c>
      <c r="E43" s="88" t="str">
        <f>IF(Feld_A!E44=1,"Waffe wählen",IF(Feld_A!E44=2,"Stgw90",IF(Feld_A!E44=3,"Kar",IF(Feld_A!E44=4,"Stgw57 (Ord02)",IF(Feld_A!E44=5,"Stgw57 (Ord03)",IF(Feld_A!E44=6,"Stagw",IF(Feld_A!E44=7,"FW")))))))</f>
        <v>Waffe wählen</v>
      </c>
      <c r="F43" s="88">
        <f>Feld_A!H44</f>
        <v>0</v>
      </c>
      <c r="G43" s="134">
        <f>Feld_A!J44</f>
        <v>0</v>
      </c>
    </row>
    <row r="44" spans="1:7" ht="16.5" thickBot="1" x14ac:dyDescent="0.3">
      <c r="A44" s="81"/>
      <c r="B44" s="85"/>
      <c r="C44" s="55"/>
      <c r="D44" s="55"/>
      <c r="E44" s="85"/>
      <c r="F44" s="89" t="s">
        <v>14</v>
      </c>
      <c r="G44" s="82">
        <f>SUM(G39:G43)</f>
        <v>0</v>
      </c>
    </row>
    <row r="45" spans="1:7" ht="16.5" thickTop="1" x14ac:dyDescent="0.25">
      <c r="A45" s="76" t="s">
        <v>45</v>
      </c>
      <c r="B45" s="77"/>
      <c r="C45" s="78"/>
      <c r="D45" s="78"/>
      <c r="E45" s="77"/>
      <c r="F45" s="74"/>
      <c r="G45" s="79"/>
    </row>
    <row r="46" spans="1:7" x14ac:dyDescent="0.2">
      <c r="A46" s="80">
        <v>1</v>
      </c>
      <c r="B46" s="88">
        <f>Feld_A!B47</f>
        <v>0</v>
      </c>
      <c r="C46" s="182">
        <f>Feld_A!C47</f>
        <v>0</v>
      </c>
      <c r="D46" s="88">
        <f>Feld_A!D47</f>
        <v>0</v>
      </c>
      <c r="E46" s="88" t="str">
        <f>IF(Feld_A!E47=1,"Waffe wählen",IF(Feld_A!E47=2,"Stgw90",IF(Feld_A!E47=3,"Kar",IF(Feld_A!E47=4,"Stgw57 (Ord02)",IF(Feld_A!E47=5,"Stgw57 (Ord03)",IF(Feld_A!E47=6,"Stagw",IF(Feld_A!E47=7,"FW")))))))</f>
        <v>Waffe wählen</v>
      </c>
      <c r="F46" s="88">
        <f>Feld_A!H47</f>
        <v>0</v>
      </c>
      <c r="G46" s="134">
        <f>Feld_A!J47</f>
        <v>0</v>
      </c>
    </row>
    <row r="47" spans="1:7" x14ac:dyDescent="0.2">
      <c r="A47" s="80">
        <v>2</v>
      </c>
      <c r="B47" s="88">
        <f>Feld_A!B48</f>
        <v>0</v>
      </c>
      <c r="C47" s="182">
        <f>Feld_A!C48</f>
        <v>0</v>
      </c>
      <c r="D47" s="88">
        <f>Feld_A!D48</f>
        <v>0</v>
      </c>
      <c r="E47" s="88" t="str">
        <f>IF(Feld_A!E48=1,"Waffe wählen",IF(Feld_A!E48=2,"Stgw90",IF(Feld_A!E48=3,"Kar",IF(Feld_A!E48=4,"Stgw57 (Ord02)",IF(Feld_A!E48=5,"Stgw57 (Ord03)",IF(Feld_A!E48=6,"Stagw",IF(Feld_A!E48=7,"FW")))))))</f>
        <v>Waffe wählen</v>
      </c>
      <c r="F47" s="88">
        <f>Feld_A!H48</f>
        <v>0</v>
      </c>
      <c r="G47" s="134">
        <f>Feld_A!J48</f>
        <v>0</v>
      </c>
    </row>
    <row r="48" spans="1:7" x14ac:dyDescent="0.2">
      <c r="A48" s="80">
        <v>3</v>
      </c>
      <c r="B48" s="88">
        <f>Feld_A!B49</f>
        <v>0</v>
      </c>
      <c r="C48" s="182">
        <f>Feld_A!C49</f>
        <v>0</v>
      </c>
      <c r="D48" s="88">
        <f>Feld_A!D49</f>
        <v>0</v>
      </c>
      <c r="E48" s="88" t="str">
        <f>IF(Feld_A!E49=1,"Waffe wählen",IF(Feld_A!E49=2,"Stgw90",IF(Feld_A!E49=3,"Kar",IF(Feld_A!E49=4,"Stgw57 (Ord02)",IF(Feld_A!E49=5,"Stgw57 (Ord03)",IF(Feld_A!E49=6,"Stagw",IF(Feld_A!E49=7,"FW")))))))</f>
        <v>Waffe wählen</v>
      </c>
      <c r="F48" s="88">
        <f>Feld_A!H49</f>
        <v>0</v>
      </c>
      <c r="G48" s="134">
        <f>Feld_A!J49</f>
        <v>0</v>
      </c>
    </row>
    <row r="49" spans="1:7" x14ac:dyDescent="0.2">
      <c r="A49" s="80">
        <v>4</v>
      </c>
      <c r="B49" s="88">
        <f>Feld_A!B50</f>
        <v>0</v>
      </c>
      <c r="C49" s="182">
        <f>Feld_A!C50</f>
        <v>0</v>
      </c>
      <c r="D49" s="88">
        <f>Feld_A!D50</f>
        <v>0</v>
      </c>
      <c r="E49" s="88" t="str">
        <f>IF(Feld_A!E50=1,"Waffe wählen",IF(Feld_A!E50=2,"Stgw90",IF(Feld_A!E50=3,"Kar",IF(Feld_A!E50=4,"Stgw57 (Ord02)",IF(Feld_A!E50=5,"Stgw57 (Ord03)",IF(Feld_A!E50=6,"Stagw",IF(Feld_A!E50=7,"FW")))))))</f>
        <v>Waffe wählen</v>
      </c>
      <c r="F49" s="88">
        <f>Feld_A!H50</f>
        <v>0</v>
      </c>
      <c r="G49" s="134">
        <f>Feld_A!J50</f>
        <v>0</v>
      </c>
    </row>
    <row r="50" spans="1:7" x14ac:dyDescent="0.2">
      <c r="A50" s="80">
        <v>5</v>
      </c>
      <c r="B50" s="88">
        <f>Feld_A!B51</f>
        <v>0</v>
      </c>
      <c r="C50" s="182">
        <f>Feld_A!C51</f>
        <v>0</v>
      </c>
      <c r="D50" s="88">
        <f>Feld_A!D51</f>
        <v>0</v>
      </c>
      <c r="E50" s="88" t="str">
        <f>IF(Feld_A!E51=1,"Waffe wählen",IF(Feld_A!E51=2,"Stgw90",IF(Feld_A!E51=3,"Kar",IF(Feld_A!E51=4,"Stgw57 (Ord02)",IF(Feld_A!E51=5,"Stgw57 (Ord03)",IF(Feld_A!E51=6,"Stagw",IF(Feld_A!E51=7,"FW")))))))</f>
        <v>Waffe wählen</v>
      </c>
      <c r="F50" s="88">
        <f>Feld_A!H51</f>
        <v>0</v>
      </c>
      <c r="G50" s="134">
        <f>Feld_A!J51</f>
        <v>0</v>
      </c>
    </row>
    <row r="51" spans="1:7" ht="16.5" thickBot="1" x14ac:dyDescent="0.3">
      <c r="A51" s="81"/>
      <c r="B51" s="85"/>
      <c r="C51" s="55"/>
      <c r="D51" s="55"/>
      <c r="E51" s="85"/>
      <c r="F51" s="89" t="s">
        <v>14</v>
      </c>
      <c r="G51" s="82">
        <f>SUM(G46:G50)</f>
        <v>0</v>
      </c>
    </row>
    <row r="52" spans="1:7" ht="16.5" thickTop="1" x14ac:dyDescent="0.25">
      <c r="A52" s="76" t="s">
        <v>46</v>
      </c>
      <c r="B52" s="77"/>
      <c r="C52" s="78"/>
      <c r="D52" s="78"/>
      <c r="E52" s="77"/>
      <c r="F52" s="74"/>
      <c r="G52" s="79"/>
    </row>
    <row r="53" spans="1:7" x14ac:dyDescent="0.2">
      <c r="A53" s="80">
        <v>1</v>
      </c>
      <c r="B53" s="88">
        <f>Feld_A!B54</f>
        <v>0</v>
      </c>
      <c r="C53" s="182">
        <f>Feld_A!C54</f>
        <v>0</v>
      </c>
      <c r="D53" s="88">
        <f>Feld_A!D54</f>
        <v>0</v>
      </c>
      <c r="E53" s="88" t="str">
        <f>IF(Feld_A!E54=1,"Waffe wählen",IF(Feld_A!E54=2,"Stgw90",IF(Feld_A!E54=3,"Kar",IF(Feld_A!E54=4,"Stgw57 (Ord02)",IF(Feld_A!E54=5,"Stgw57 (Ord03)",IF(Feld_A!E54=6,"Stagw",IF(Feld_A!E54=7,"FW")))))))</f>
        <v>Waffe wählen</v>
      </c>
      <c r="F53" s="88">
        <f>Feld_A!H54</f>
        <v>0</v>
      </c>
      <c r="G53" s="134">
        <f>Feld_A!J54</f>
        <v>0</v>
      </c>
    </row>
    <row r="54" spans="1:7" x14ac:dyDescent="0.2">
      <c r="A54" s="80">
        <v>2</v>
      </c>
      <c r="B54" s="88">
        <f>Feld_A!B55</f>
        <v>0</v>
      </c>
      <c r="C54" s="182">
        <f>Feld_A!C55</f>
        <v>0</v>
      </c>
      <c r="D54" s="88">
        <f>Feld_A!D55</f>
        <v>0</v>
      </c>
      <c r="E54" s="88" t="str">
        <f>IF(Feld_A!E55=1,"Waffe wählen",IF(Feld_A!E55=2,"Stgw90",IF(Feld_A!E55=3,"Kar",IF(Feld_A!E55=4,"Stgw57 (Ord02)",IF(Feld_A!E55=5,"Stgw57 (Ord03)",IF(Feld_A!E55=6,"Stagw",IF(Feld_A!E55=7,"FW")))))))</f>
        <v>Waffe wählen</v>
      </c>
      <c r="F54" s="88">
        <f>Feld_A!H55</f>
        <v>0</v>
      </c>
      <c r="G54" s="134">
        <f>Feld_A!J55</f>
        <v>0</v>
      </c>
    </row>
    <row r="55" spans="1:7" x14ac:dyDescent="0.2">
      <c r="A55" s="80">
        <v>3</v>
      </c>
      <c r="B55" s="88">
        <f>Feld_A!B56</f>
        <v>0</v>
      </c>
      <c r="C55" s="182">
        <f>Feld_A!C56</f>
        <v>0</v>
      </c>
      <c r="D55" s="88">
        <f>Feld_A!D56</f>
        <v>0</v>
      </c>
      <c r="E55" s="88" t="str">
        <f>IF(Feld_A!E56=1,"Waffe wählen",IF(Feld_A!E56=2,"Stgw90",IF(Feld_A!E56=3,"Kar",IF(Feld_A!E56=4,"Stgw57 (Ord02)",IF(Feld_A!E56=5,"Stgw57 (Ord03)",IF(Feld_A!E56=6,"Stagw",IF(Feld_A!E56=7,"FW")))))))</f>
        <v>Waffe wählen</v>
      </c>
      <c r="F55" s="88">
        <f>Feld_A!H56</f>
        <v>0</v>
      </c>
      <c r="G55" s="134">
        <f>Feld_A!J56</f>
        <v>0</v>
      </c>
    </row>
    <row r="56" spans="1:7" x14ac:dyDescent="0.2">
      <c r="A56" s="80">
        <v>4</v>
      </c>
      <c r="B56" s="88">
        <f>Feld_A!B57</f>
        <v>0</v>
      </c>
      <c r="C56" s="182">
        <f>Feld_A!C57</f>
        <v>0</v>
      </c>
      <c r="D56" s="88">
        <f>Feld_A!D57</f>
        <v>0</v>
      </c>
      <c r="E56" s="88" t="str">
        <f>IF(Feld_A!E57=1,"Waffe wählen",IF(Feld_A!E57=2,"Stgw90",IF(Feld_A!E57=3,"Kar",IF(Feld_A!E57=4,"Stgw57 (Ord02)",IF(Feld_A!E57=5,"Stgw57 (Ord03)",IF(Feld_A!E57=6,"Stagw",IF(Feld_A!E57=7,"FW")))))))</f>
        <v>Waffe wählen</v>
      </c>
      <c r="F56" s="88">
        <f>Feld_A!H57</f>
        <v>0</v>
      </c>
      <c r="G56" s="134">
        <f>Feld_A!J57</f>
        <v>0</v>
      </c>
    </row>
    <row r="57" spans="1:7" x14ac:dyDescent="0.2">
      <c r="A57" s="80">
        <v>5</v>
      </c>
      <c r="B57" s="88">
        <f>Feld_A!B58</f>
        <v>0</v>
      </c>
      <c r="C57" s="182">
        <f>Feld_A!C58</f>
        <v>0</v>
      </c>
      <c r="D57" s="88">
        <f>Feld_A!D58</f>
        <v>0</v>
      </c>
      <c r="E57" s="88" t="str">
        <f>IF(Feld_A!E58=1,"Waffe wählen",IF(Feld_A!E58=2,"Stgw90",IF(Feld_A!E58=3,"Kar",IF(Feld_A!E58=4,"Stgw57 (Ord02)",IF(Feld_A!E58=5,"Stgw57 (Ord03)",IF(Feld_A!E58=6,"Stagw",IF(Feld_A!E58=7,"FW")))))))</f>
        <v>Waffe wählen</v>
      </c>
      <c r="F57" s="88">
        <f>Feld_A!H58</f>
        <v>0</v>
      </c>
      <c r="G57" s="134">
        <f>Feld_A!J58</f>
        <v>0</v>
      </c>
    </row>
    <row r="58" spans="1:7" ht="16.5" thickBot="1" x14ac:dyDescent="0.3">
      <c r="A58" s="83"/>
      <c r="B58" s="90"/>
      <c r="C58" s="58"/>
      <c r="D58" s="58"/>
      <c r="E58" s="90"/>
      <c r="F58" s="91" t="s">
        <v>14</v>
      </c>
      <c r="G58" s="84">
        <f>SUM(G53:G57)</f>
        <v>0</v>
      </c>
    </row>
    <row r="59" spans="1:7" x14ac:dyDescent="0.2">
      <c r="A59" s="85"/>
      <c r="B59" s="85"/>
      <c r="C59" s="55"/>
      <c r="D59" s="55"/>
      <c r="E59" s="85"/>
      <c r="F59" s="85"/>
      <c r="G59" s="60"/>
    </row>
    <row r="60" spans="1:7" x14ac:dyDescent="0.2">
      <c r="A60" s="86"/>
      <c r="B60" s="85"/>
      <c r="C60" s="55"/>
      <c r="D60" s="55"/>
      <c r="E60" s="85"/>
      <c r="F60" s="85"/>
      <c r="G60" s="60"/>
    </row>
    <row r="61" spans="1:7" x14ac:dyDescent="0.2">
      <c r="A61" s="87"/>
      <c r="B61" s="86"/>
      <c r="C61" s="86"/>
      <c r="D61" s="86"/>
      <c r="E61" s="86"/>
      <c r="F61" s="86"/>
      <c r="G61" s="60"/>
    </row>
    <row r="62" spans="1:7" x14ac:dyDescent="0.2">
      <c r="A62" s="87"/>
      <c r="B62" s="86"/>
      <c r="C62" s="86"/>
      <c r="D62" s="86"/>
      <c r="E62" s="86"/>
      <c r="F62" s="86"/>
      <c r="G62" s="60"/>
    </row>
    <row r="63" spans="1:7" x14ac:dyDescent="0.2">
      <c r="B63" s="21"/>
      <c r="C63" s="49"/>
      <c r="D63" s="49"/>
      <c r="E63" s="49"/>
      <c r="F63" s="49"/>
    </row>
    <row r="64" spans="1:7" x14ac:dyDescent="0.2">
      <c r="A64" s="21"/>
      <c r="B64" s="21"/>
      <c r="C64" s="49"/>
      <c r="D64" s="49"/>
      <c r="E64" s="49"/>
      <c r="F64" s="49"/>
    </row>
    <row r="65" spans="1:6" x14ac:dyDescent="0.2">
      <c r="A65" s="21"/>
      <c r="B65" s="21"/>
      <c r="C65" s="21"/>
      <c r="D65" s="21"/>
      <c r="E65" s="21"/>
      <c r="F65" s="21"/>
    </row>
    <row r="66" spans="1:6" x14ac:dyDescent="0.2">
      <c r="A66" s="21"/>
      <c r="B66" s="21"/>
      <c r="C66" s="21"/>
      <c r="D66" s="21"/>
      <c r="E66" s="21"/>
      <c r="F66" s="21"/>
    </row>
  </sheetData>
  <sheetProtection password="CEAA" sheet="1"/>
  <phoneticPr fontId="2" type="noConversion"/>
  <conditionalFormatting sqref="F25:F30 B25:D30 B32:D37 B53:D58 B39:D44 F32:F37 B46:D51 F39:F44 F46:F51 F53:F58 G25:G29 G32:G36 G39:G43 G46:G50 G53:G57">
    <cfRule type="cellIs" dxfId="88" priority="1" stopIfTrue="1" operator="equal">
      <formula>0</formula>
    </cfRule>
  </conditionalFormatting>
  <conditionalFormatting sqref="A61:A62 A12:E17">
    <cfRule type="cellIs" dxfId="87" priority="2" stopIfTrue="1" operator="equal">
      <formula>0</formula>
    </cfRule>
  </conditionalFormatting>
  <conditionalFormatting sqref="E24:E58">
    <cfRule type="cellIs" dxfId="86" priority="3" stopIfTrue="1" operator="equal">
      <formula>"Waffe wählen"</formula>
    </cfRule>
  </conditionalFormatting>
  <conditionalFormatting sqref="C20:C21 G30 G37 G44 G51 G58">
    <cfRule type="cellIs" dxfId="85" priority="4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2010 by LKSV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indexed="42"/>
  </sheetPr>
  <dimension ref="A1:Z3234"/>
  <sheetViews>
    <sheetView workbookViewId="0">
      <selection activeCell="C12" sqref="C12:E12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5" width="10" customWidth="1"/>
    <col min="6" max="6" width="3.42578125" customWidth="1"/>
    <col min="7" max="7" width="5.5703125" customWidth="1"/>
    <col min="8" max="8" width="26.28515625" customWidth="1"/>
    <col min="9" max="10" width="11.42578125" style="40" customWidth="1"/>
  </cols>
  <sheetData>
    <row r="1" spans="1:26" ht="19.5" x14ac:dyDescent="0.25">
      <c r="D1" s="2" t="s">
        <v>0</v>
      </c>
    </row>
    <row r="2" spans="1:26" ht="19.5" x14ac:dyDescent="0.25">
      <c r="C2" s="4"/>
      <c r="D2" s="2" t="s">
        <v>30</v>
      </c>
      <c r="H2" s="1"/>
    </row>
    <row r="3" spans="1:26" s="5" customFormat="1" ht="8.25" x14ac:dyDescent="0.15">
      <c r="C3" s="6"/>
      <c r="D3" s="7"/>
      <c r="I3" s="41"/>
      <c r="J3" s="41"/>
    </row>
    <row r="4" spans="1:26" s="8" customFormat="1" ht="11.25" x14ac:dyDescent="0.2">
      <c r="C4" s="9"/>
      <c r="D4" s="175" t="s">
        <v>79</v>
      </c>
      <c r="H4" s="175" t="s">
        <v>80</v>
      </c>
      <c r="I4" s="42"/>
      <c r="J4" s="42"/>
    </row>
    <row r="5" spans="1:26" s="8" customFormat="1" ht="11.25" x14ac:dyDescent="0.2">
      <c r="C5" s="9"/>
      <c r="D5" s="175" t="s">
        <v>1</v>
      </c>
      <c r="H5" s="175" t="s">
        <v>81</v>
      </c>
      <c r="I5" s="42"/>
      <c r="J5" s="42"/>
    </row>
    <row r="6" spans="1:26" s="8" customFormat="1" ht="11.25" x14ac:dyDescent="0.2">
      <c r="D6" s="175" t="s">
        <v>82</v>
      </c>
      <c r="H6" s="175" t="s">
        <v>83</v>
      </c>
      <c r="I6" s="42"/>
      <c r="J6" s="42"/>
    </row>
    <row r="7" spans="1:26" s="8" customFormat="1" ht="11.25" x14ac:dyDescent="0.2">
      <c r="D7" s="3" t="s">
        <v>88</v>
      </c>
      <c r="H7" s="3" t="s">
        <v>84</v>
      </c>
      <c r="I7" s="42"/>
      <c r="J7" s="42"/>
    </row>
    <row r="8" spans="1:26" s="10" customFormat="1" x14ac:dyDescent="0.2">
      <c r="D8" s="11"/>
      <c r="I8" s="40"/>
      <c r="J8" s="40"/>
    </row>
    <row r="9" spans="1:26" s="13" customFormat="1" ht="26.25" x14ac:dyDescent="0.4">
      <c r="A9" s="28" t="s">
        <v>54</v>
      </c>
      <c r="B9" s="28"/>
      <c r="C9" s="28"/>
      <c r="D9" s="29"/>
      <c r="E9" s="30"/>
      <c r="F9" s="30"/>
      <c r="G9" s="30"/>
      <c r="H9" s="39">
        <f ca="1">TODAY()</f>
        <v>43226</v>
      </c>
      <c r="I9" s="43"/>
      <c r="J9" s="4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10" customFormat="1" x14ac:dyDescent="0.2">
      <c r="D10" s="11"/>
      <c r="I10" s="40"/>
      <c r="J10" s="40"/>
    </row>
    <row r="11" spans="1:26" s="10" customFormat="1" ht="15.75" x14ac:dyDescent="0.25">
      <c r="C11" s="66" t="s">
        <v>75</v>
      </c>
      <c r="G11" s="66" t="s">
        <v>41</v>
      </c>
      <c r="I11" s="40"/>
      <c r="J11" s="40"/>
    </row>
    <row r="12" spans="1:26" s="10" customFormat="1" x14ac:dyDescent="0.2">
      <c r="A12" s="26" t="s">
        <v>11</v>
      </c>
      <c r="C12" s="193"/>
      <c r="D12" s="193"/>
      <c r="E12" s="193"/>
      <c r="F12" s="27"/>
      <c r="G12" s="193"/>
      <c r="H12" s="193"/>
      <c r="I12" s="40"/>
      <c r="J12" s="40"/>
    </row>
    <row r="13" spans="1:26" s="10" customFormat="1" x14ac:dyDescent="0.2">
      <c r="A13" s="10" t="s">
        <v>4</v>
      </c>
      <c r="C13" s="193"/>
      <c r="D13" s="193"/>
      <c r="E13" s="193"/>
      <c r="F13" s="27"/>
      <c r="G13" s="193"/>
      <c r="H13" s="193"/>
      <c r="I13" s="40"/>
      <c r="J13" s="40"/>
    </row>
    <row r="14" spans="1:26" s="10" customFormat="1" x14ac:dyDescent="0.2">
      <c r="A14" s="10" t="s">
        <v>2</v>
      </c>
      <c r="C14" s="193"/>
      <c r="D14" s="193"/>
      <c r="E14" s="193"/>
      <c r="F14" s="27"/>
      <c r="G14" s="193"/>
      <c r="H14" s="193"/>
      <c r="I14" s="40"/>
      <c r="J14" s="40"/>
    </row>
    <row r="15" spans="1:26" s="10" customFormat="1" x14ac:dyDescent="0.2">
      <c r="A15" s="10" t="s">
        <v>3</v>
      </c>
      <c r="C15" s="193"/>
      <c r="D15" s="193"/>
      <c r="E15" s="193"/>
      <c r="F15" s="27"/>
      <c r="G15" s="193"/>
      <c r="H15" s="193"/>
      <c r="I15" s="40"/>
      <c r="J15" s="40"/>
    </row>
    <row r="16" spans="1:26" s="10" customFormat="1" x14ac:dyDescent="0.2">
      <c r="A16" s="10" t="s">
        <v>13</v>
      </c>
      <c r="C16" s="193"/>
      <c r="D16" s="193"/>
      <c r="E16" s="193"/>
      <c r="F16" s="27"/>
      <c r="G16" s="193"/>
      <c r="H16" s="193"/>
      <c r="I16" s="40"/>
      <c r="J16" s="40"/>
    </row>
    <row r="17" spans="1:10" s="10" customFormat="1" x14ac:dyDescent="0.2">
      <c r="A17" s="10" t="s">
        <v>57</v>
      </c>
      <c r="C17" s="193"/>
      <c r="D17" s="193"/>
      <c r="E17" s="193"/>
      <c r="F17" s="27"/>
      <c r="G17" s="193"/>
      <c r="H17" s="193"/>
      <c r="I17" s="40"/>
      <c r="J17" s="40"/>
    </row>
    <row r="18" spans="1:10" s="10" customFormat="1" x14ac:dyDescent="0.2">
      <c r="A18" s="26"/>
      <c r="B18" s="26"/>
      <c r="C18" s="27"/>
      <c r="D18" s="27"/>
      <c r="E18" s="27"/>
      <c r="F18" s="27"/>
      <c r="G18" s="27"/>
      <c r="H18" s="26"/>
      <c r="I18" s="40"/>
      <c r="J18" s="40"/>
    </row>
    <row r="19" spans="1:10" s="10" customFormat="1" x14ac:dyDescent="0.2">
      <c r="A19" s="26"/>
      <c r="B19" s="26"/>
      <c r="C19" s="27"/>
      <c r="D19" s="27"/>
      <c r="E19" s="27"/>
      <c r="F19" s="27"/>
      <c r="G19" s="27"/>
      <c r="H19" s="27"/>
      <c r="I19" s="40"/>
      <c r="J19" s="40"/>
    </row>
    <row r="20" spans="1:10" s="10" customFormat="1" x14ac:dyDescent="0.2">
      <c r="A20" s="26"/>
      <c r="B20" s="26"/>
      <c r="C20" s="27"/>
      <c r="D20" s="27"/>
      <c r="E20" s="27"/>
      <c r="F20" s="27"/>
      <c r="G20" s="27"/>
      <c r="H20" s="27"/>
      <c r="I20" s="40"/>
      <c r="J20" s="40"/>
    </row>
    <row r="21" spans="1:10" s="10" customFormat="1" x14ac:dyDescent="0.2">
      <c r="A21" s="26"/>
      <c r="B21" s="26"/>
      <c r="C21" s="26"/>
      <c r="D21" s="26"/>
      <c r="E21" s="26"/>
      <c r="F21" s="26"/>
      <c r="G21" s="26"/>
      <c r="H21" s="26"/>
      <c r="I21" s="40"/>
      <c r="J21" s="40"/>
    </row>
    <row r="22" spans="1:10" ht="16.5" thickBot="1" x14ac:dyDescent="0.3">
      <c r="A22" s="66"/>
      <c r="B22" s="94"/>
      <c r="C22" s="94"/>
      <c r="D22" s="94"/>
      <c r="E22" s="94"/>
      <c r="F22" s="94"/>
      <c r="G22" s="94"/>
      <c r="H22" s="94"/>
    </row>
    <row r="23" spans="1:10" x14ac:dyDescent="0.2">
      <c r="A23" s="67"/>
      <c r="B23" s="68" t="s">
        <v>4</v>
      </c>
      <c r="C23" s="69" t="s">
        <v>5</v>
      </c>
      <c r="D23" s="69" t="s">
        <v>34</v>
      </c>
      <c r="E23" s="68" t="s">
        <v>35</v>
      </c>
      <c r="F23" s="178"/>
      <c r="G23" s="178"/>
      <c r="H23" s="140" t="s">
        <v>29</v>
      </c>
      <c r="I23" s="44"/>
      <c r="J23" s="129" t="s">
        <v>58</v>
      </c>
    </row>
    <row r="24" spans="1:10" s="35" customFormat="1" x14ac:dyDescent="0.2">
      <c r="A24" s="95"/>
      <c r="B24" s="96"/>
      <c r="C24" s="97"/>
      <c r="D24" s="97"/>
      <c r="E24" s="96"/>
      <c r="F24" s="96"/>
      <c r="G24" s="96"/>
      <c r="H24" s="98"/>
      <c r="I24" s="44"/>
      <c r="J24" s="130"/>
    </row>
    <row r="25" spans="1:10" s="35" customFormat="1" ht="15.75" x14ac:dyDescent="0.25">
      <c r="A25" s="76" t="s">
        <v>42</v>
      </c>
      <c r="B25" s="99"/>
      <c r="C25" s="100"/>
      <c r="D25" s="100"/>
      <c r="E25" s="99"/>
      <c r="F25" s="99"/>
      <c r="G25" s="99"/>
      <c r="H25" s="101"/>
      <c r="I25" s="135"/>
      <c r="J25" s="130"/>
    </row>
    <row r="26" spans="1:10" ht="18.75" customHeight="1" x14ac:dyDescent="0.2">
      <c r="A26" s="15">
        <v>1</v>
      </c>
      <c r="B26" s="24"/>
      <c r="C26" s="179"/>
      <c r="D26" s="47"/>
      <c r="E26" s="187">
        <v>1</v>
      </c>
      <c r="F26" s="188"/>
      <c r="G26" s="189"/>
      <c r="H26" s="141"/>
      <c r="I26" s="136"/>
      <c r="J26" s="131"/>
    </row>
    <row r="27" spans="1:10" ht="18.75" customHeight="1" x14ac:dyDescent="0.2">
      <c r="A27" s="15">
        <v>2</v>
      </c>
      <c r="B27" s="24"/>
      <c r="C27" s="179"/>
      <c r="D27" s="47"/>
      <c r="E27" s="187">
        <v>1</v>
      </c>
      <c r="F27" s="188"/>
      <c r="G27" s="189"/>
      <c r="H27" s="141"/>
      <c r="I27" s="136"/>
      <c r="J27" s="131"/>
    </row>
    <row r="28" spans="1:10" ht="18.75" customHeight="1" x14ac:dyDescent="0.2">
      <c r="A28" s="15">
        <v>3</v>
      </c>
      <c r="B28" s="24"/>
      <c r="C28" s="179"/>
      <c r="D28" s="47"/>
      <c r="E28" s="187">
        <v>1</v>
      </c>
      <c r="F28" s="188"/>
      <c r="G28" s="189"/>
      <c r="H28" s="141"/>
      <c r="I28" s="136"/>
      <c r="J28" s="131"/>
    </row>
    <row r="29" spans="1:10" ht="18.75" customHeight="1" x14ac:dyDescent="0.2">
      <c r="A29" s="15">
        <v>4</v>
      </c>
      <c r="B29" s="24"/>
      <c r="C29" s="179"/>
      <c r="D29" s="47"/>
      <c r="E29" s="187">
        <v>1</v>
      </c>
      <c r="F29" s="188"/>
      <c r="G29" s="189"/>
      <c r="H29" s="141"/>
      <c r="I29" s="136"/>
      <c r="J29" s="131"/>
    </row>
    <row r="30" spans="1:10" ht="18.75" customHeight="1" x14ac:dyDescent="0.2">
      <c r="A30" s="15">
        <v>5</v>
      </c>
      <c r="B30" s="24"/>
      <c r="C30" s="179"/>
      <c r="D30" s="47"/>
      <c r="E30" s="187">
        <v>1</v>
      </c>
      <c r="F30" s="188"/>
      <c r="G30" s="189"/>
      <c r="H30" s="141"/>
      <c r="I30" s="136"/>
      <c r="J30" s="131"/>
    </row>
    <row r="31" spans="1:10" s="21" customFormat="1" ht="18.75" customHeight="1" x14ac:dyDescent="0.2">
      <c r="A31" s="102"/>
      <c r="B31" s="103"/>
      <c r="C31" s="53"/>
      <c r="D31" s="53"/>
      <c r="E31" s="104"/>
      <c r="F31" s="104"/>
      <c r="G31" s="104"/>
      <c r="H31" s="142"/>
      <c r="I31" s="137" t="s">
        <v>14</v>
      </c>
      <c r="J31" s="139">
        <f>SUM(J26:J30)</f>
        <v>0</v>
      </c>
    </row>
    <row r="32" spans="1:10" s="21" customFormat="1" ht="18.75" customHeight="1" x14ac:dyDescent="0.25">
      <c r="A32" s="76" t="s">
        <v>43</v>
      </c>
      <c r="B32" s="106"/>
      <c r="C32" s="54"/>
      <c r="D32" s="54"/>
      <c r="E32" s="107"/>
      <c r="F32" s="107"/>
      <c r="G32" s="107"/>
      <c r="H32" s="143"/>
      <c r="I32" s="137"/>
      <c r="J32" s="132"/>
    </row>
    <row r="33" spans="1:10" ht="18.75" customHeight="1" x14ac:dyDescent="0.2">
      <c r="A33" s="15">
        <v>1</v>
      </c>
      <c r="B33" s="24"/>
      <c r="C33" s="179"/>
      <c r="D33" s="47"/>
      <c r="E33" s="187">
        <v>1</v>
      </c>
      <c r="F33" s="188"/>
      <c r="G33" s="189"/>
      <c r="H33" s="141"/>
      <c r="I33" s="136"/>
      <c r="J33" s="131"/>
    </row>
    <row r="34" spans="1:10" ht="18.75" customHeight="1" x14ac:dyDescent="0.2">
      <c r="A34" s="15">
        <v>2</v>
      </c>
      <c r="B34" s="24"/>
      <c r="C34" s="179"/>
      <c r="D34" s="47"/>
      <c r="E34" s="187">
        <v>1</v>
      </c>
      <c r="F34" s="188"/>
      <c r="G34" s="189"/>
      <c r="H34" s="141"/>
      <c r="I34" s="136"/>
      <c r="J34" s="131"/>
    </row>
    <row r="35" spans="1:10" ht="18.75" customHeight="1" x14ac:dyDescent="0.2">
      <c r="A35" s="15">
        <v>3</v>
      </c>
      <c r="B35" s="24"/>
      <c r="C35" s="179"/>
      <c r="D35" s="47"/>
      <c r="E35" s="187">
        <v>1</v>
      </c>
      <c r="F35" s="188"/>
      <c r="G35" s="189"/>
      <c r="H35" s="141"/>
      <c r="I35" s="136"/>
      <c r="J35" s="131"/>
    </row>
    <row r="36" spans="1:10" ht="18.75" customHeight="1" x14ac:dyDescent="0.2">
      <c r="A36" s="15">
        <v>4</v>
      </c>
      <c r="B36" s="24"/>
      <c r="C36" s="179"/>
      <c r="D36" s="47"/>
      <c r="E36" s="187">
        <v>1</v>
      </c>
      <c r="F36" s="188"/>
      <c r="G36" s="189"/>
      <c r="H36" s="141"/>
      <c r="I36" s="136"/>
      <c r="J36" s="131"/>
    </row>
    <row r="37" spans="1:10" ht="18.75" customHeight="1" x14ac:dyDescent="0.2">
      <c r="A37" s="15">
        <v>5</v>
      </c>
      <c r="B37" s="24"/>
      <c r="C37" s="179"/>
      <c r="D37" s="47"/>
      <c r="E37" s="187">
        <v>1</v>
      </c>
      <c r="F37" s="188"/>
      <c r="G37" s="189"/>
      <c r="H37" s="141"/>
      <c r="I37" s="136"/>
      <c r="J37" s="131"/>
    </row>
    <row r="38" spans="1:10" ht="18.75" customHeight="1" x14ac:dyDescent="0.2">
      <c r="A38" s="102"/>
      <c r="B38" s="103"/>
      <c r="C38" s="53"/>
      <c r="D38" s="53"/>
      <c r="E38" s="104"/>
      <c r="F38" s="104"/>
      <c r="G38" s="104"/>
      <c r="H38" s="142"/>
      <c r="I38" s="137" t="s">
        <v>14</v>
      </c>
      <c r="J38" s="139">
        <f>SUM(J33:J37)</f>
        <v>0</v>
      </c>
    </row>
    <row r="39" spans="1:10" ht="18.75" customHeight="1" x14ac:dyDescent="0.25">
      <c r="A39" s="76" t="s">
        <v>44</v>
      </c>
      <c r="B39" s="106"/>
      <c r="C39" s="54"/>
      <c r="D39" s="54"/>
      <c r="E39" s="107"/>
      <c r="F39" s="107"/>
      <c r="G39" s="107"/>
      <c r="H39" s="143"/>
      <c r="I39" s="136"/>
      <c r="J39" s="130"/>
    </row>
    <row r="40" spans="1:10" ht="18.75" customHeight="1" x14ac:dyDescent="0.2">
      <c r="A40" s="15">
        <v>1</v>
      </c>
      <c r="B40" s="24"/>
      <c r="C40" s="179"/>
      <c r="D40" s="47"/>
      <c r="E40" s="187">
        <v>1</v>
      </c>
      <c r="F40" s="188"/>
      <c r="G40" s="189"/>
      <c r="H40" s="141"/>
      <c r="I40" s="136"/>
      <c r="J40" s="131"/>
    </row>
    <row r="41" spans="1:10" ht="18.75" customHeight="1" x14ac:dyDescent="0.2">
      <c r="A41" s="15">
        <v>2</v>
      </c>
      <c r="B41" s="24"/>
      <c r="C41" s="179"/>
      <c r="D41" s="47"/>
      <c r="E41" s="187">
        <v>1</v>
      </c>
      <c r="F41" s="188"/>
      <c r="G41" s="189"/>
      <c r="H41" s="141"/>
      <c r="I41" s="136"/>
      <c r="J41" s="131"/>
    </row>
    <row r="42" spans="1:10" ht="18.75" customHeight="1" x14ac:dyDescent="0.2">
      <c r="A42" s="15">
        <v>3</v>
      </c>
      <c r="B42" s="24"/>
      <c r="C42" s="179"/>
      <c r="D42" s="47"/>
      <c r="E42" s="187">
        <v>1</v>
      </c>
      <c r="F42" s="188"/>
      <c r="G42" s="189"/>
      <c r="H42" s="141"/>
      <c r="I42" s="136"/>
      <c r="J42" s="131"/>
    </row>
    <row r="43" spans="1:10" ht="18.75" customHeight="1" x14ac:dyDescent="0.2">
      <c r="A43" s="15">
        <v>4</v>
      </c>
      <c r="B43" s="24"/>
      <c r="C43" s="179"/>
      <c r="D43" s="47"/>
      <c r="E43" s="187">
        <v>1</v>
      </c>
      <c r="F43" s="188"/>
      <c r="G43" s="189"/>
      <c r="H43" s="141"/>
      <c r="I43" s="136"/>
      <c r="J43" s="131"/>
    </row>
    <row r="44" spans="1:10" ht="18.75" customHeight="1" x14ac:dyDescent="0.2">
      <c r="A44" s="15">
        <v>5</v>
      </c>
      <c r="B44" s="24"/>
      <c r="C44" s="179"/>
      <c r="D44" s="47"/>
      <c r="E44" s="187">
        <v>1</v>
      </c>
      <c r="F44" s="188"/>
      <c r="G44" s="189"/>
      <c r="H44" s="141"/>
      <c r="I44" s="136"/>
      <c r="J44" s="131"/>
    </row>
    <row r="45" spans="1:10" ht="18.75" customHeight="1" x14ac:dyDescent="0.2">
      <c r="A45" s="102"/>
      <c r="B45" s="103"/>
      <c r="C45" s="53"/>
      <c r="D45" s="53"/>
      <c r="E45" s="104"/>
      <c r="F45" s="104"/>
      <c r="G45" s="104"/>
      <c r="H45" s="142"/>
      <c r="I45" s="137" t="s">
        <v>14</v>
      </c>
      <c r="J45" s="139">
        <f>SUM(J40:J44)</f>
        <v>0</v>
      </c>
    </row>
    <row r="46" spans="1:10" ht="18.75" customHeight="1" x14ac:dyDescent="0.25">
      <c r="A46" s="76" t="s">
        <v>45</v>
      </c>
      <c r="B46" s="106"/>
      <c r="C46" s="54"/>
      <c r="D46" s="54"/>
      <c r="E46" s="107"/>
      <c r="F46" s="107"/>
      <c r="G46" s="107"/>
      <c r="H46" s="143"/>
      <c r="I46" s="136"/>
      <c r="J46" s="130"/>
    </row>
    <row r="47" spans="1:10" ht="18.75" customHeight="1" x14ac:dyDescent="0.2">
      <c r="A47" s="15">
        <v>1</v>
      </c>
      <c r="B47" s="24"/>
      <c r="C47" s="179"/>
      <c r="D47" s="47"/>
      <c r="E47" s="187">
        <v>1</v>
      </c>
      <c r="F47" s="188"/>
      <c r="G47" s="189"/>
      <c r="H47" s="141"/>
      <c r="I47" s="136"/>
      <c r="J47" s="131"/>
    </row>
    <row r="48" spans="1:10" ht="18.75" customHeight="1" x14ac:dyDescent="0.2">
      <c r="A48" s="15">
        <v>2</v>
      </c>
      <c r="B48" s="24"/>
      <c r="C48" s="179"/>
      <c r="D48" s="47"/>
      <c r="E48" s="187">
        <v>1</v>
      </c>
      <c r="F48" s="188"/>
      <c r="G48" s="189"/>
      <c r="H48" s="141"/>
      <c r="I48" s="136"/>
      <c r="J48" s="131"/>
    </row>
    <row r="49" spans="1:10" ht="18.75" customHeight="1" x14ac:dyDescent="0.2">
      <c r="A49" s="15">
        <v>3</v>
      </c>
      <c r="B49" s="24"/>
      <c r="C49" s="179"/>
      <c r="D49" s="47"/>
      <c r="E49" s="187">
        <v>1</v>
      </c>
      <c r="F49" s="188"/>
      <c r="G49" s="189"/>
      <c r="H49" s="141"/>
      <c r="I49" s="136"/>
      <c r="J49" s="131"/>
    </row>
    <row r="50" spans="1:10" ht="18.75" customHeight="1" x14ac:dyDescent="0.2">
      <c r="A50" s="15">
        <v>4</v>
      </c>
      <c r="B50" s="24"/>
      <c r="C50" s="179"/>
      <c r="D50" s="47"/>
      <c r="E50" s="187">
        <v>1</v>
      </c>
      <c r="F50" s="188"/>
      <c r="G50" s="189"/>
      <c r="H50" s="141"/>
      <c r="I50" s="136"/>
      <c r="J50" s="131"/>
    </row>
    <row r="51" spans="1:10" ht="18.75" customHeight="1" x14ac:dyDescent="0.2">
      <c r="A51" s="15">
        <v>5</v>
      </c>
      <c r="B51" s="24"/>
      <c r="C51" s="179"/>
      <c r="D51" s="47"/>
      <c r="E51" s="187">
        <v>1</v>
      </c>
      <c r="F51" s="188"/>
      <c r="G51" s="189"/>
      <c r="H51" s="141"/>
      <c r="I51" s="136"/>
      <c r="J51" s="131"/>
    </row>
    <row r="52" spans="1:10" ht="18.75" customHeight="1" x14ac:dyDescent="0.2">
      <c r="A52" s="102"/>
      <c r="B52" s="103"/>
      <c r="C52" s="53"/>
      <c r="D52" s="53"/>
      <c r="E52" s="104"/>
      <c r="F52" s="104"/>
      <c r="G52" s="104"/>
      <c r="H52" s="142"/>
      <c r="I52" s="137" t="s">
        <v>14</v>
      </c>
      <c r="J52" s="139">
        <f>SUM(J47:J51)</f>
        <v>0</v>
      </c>
    </row>
    <row r="53" spans="1:10" ht="18.75" customHeight="1" x14ac:dyDescent="0.25">
      <c r="A53" s="76" t="s">
        <v>46</v>
      </c>
      <c r="B53" s="106"/>
      <c r="C53" s="54"/>
      <c r="D53" s="54"/>
      <c r="E53" s="107"/>
      <c r="F53" s="107"/>
      <c r="G53" s="107"/>
      <c r="H53" s="143"/>
      <c r="I53" s="136"/>
      <c r="J53" s="130"/>
    </row>
    <row r="54" spans="1:10" ht="18.75" customHeight="1" x14ac:dyDescent="0.2">
      <c r="A54" s="15">
        <v>1</v>
      </c>
      <c r="B54" s="24"/>
      <c r="C54" s="179"/>
      <c r="D54" s="47"/>
      <c r="E54" s="187">
        <v>1</v>
      </c>
      <c r="F54" s="188"/>
      <c r="G54" s="189"/>
      <c r="H54" s="141"/>
      <c r="I54" s="136"/>
      <c r="J54" s="131"/>
    </row>
    <row r="55" spans="1:10" ht="18.75" customHeight="1" x14ac:dyDescent="0.2">
      <c r="A55" s="15">
        <v>2</v>
      </c>
      <c r="B55" s="24"/>
      <c r="C55" s="179"/>
      <c r="D55" s="47"/>
      <c r="E55" s="187">
        <v>1</v>
      </c>
      <c r="F55" s="188"/>
      <c r="G55" s="189"/>
      <c r="H55" s="141"/>
      <c r="I55" s="136"/>
      <c r="J55" s="131"/>
    </row>
    <row r="56" spans="1:10" ht="18.75" customHeight="1" x14ac:dyDescent="0.2">
      <c r="A56" s="15">
        <v>3</v>
      </c>
      <c r="B56" s="24"/>
      <c r="C56" s="179"/>
      <c r="D56" s="47"/>
      <c r="E56" s="187">
        <v>1</v>
      </c>
      <c r="F56" s="188"/>
      <c r="G56" s="189"/>
      <c r="H56" s="141"/>
      <c r="I56" s="136"/>
      <c r="J56" s="131"/>
    </row>
    <row r="57" spans="1:10" ht="18.75" customHeight="1" x14ac:dyDescent="0.2">
      <c r="A57" s="15">
        <v>4</v>
      </c>
      <c r="B57" s="24"/>
      <c r="C57" s="179"/>
      <c r="D57" s="47"/>
      <c r="E57" s="187">
        <v>1</v>
      </c>
      <c r="F57" s="188"/>
      <c r="G57" s="189"/>
      <c r="H57" s="141"/>
      <c r="I57" s="136"/>
      <c r="J57" s="131"/>
    </row>
    <row r="58" spans="1:10" ht="18.75" customHeight="1" thickBot="1" x14ac:dyDescent="0.25">
      <c r="A58" s="15">
        <v>5</v>
      </c>
      <c r="B58" s="25"/>
      <c r="C58" s="180"/>
      <c r="D58" s="48"/>
      <c r="E58" s="190">
        <v>1</v>
      </c>
      <c r="F58" s="191"/>
      <c r="G58" s="192"/>
      <c r="H58" s="144"/>
      <c r="I58" s="136"/>
      <c r="J58" s="133"/>
    </row>
    <row r="59" spans="1:10" ht="18.75" customHeight="1" x14ac:dyDescent="0.2">
      <c r="A59" s="74"/>
      <c r="B59" s="85"/>
      <c r="C59" s="55"/>
      <c r="D59" s="55"/>
      <c r="E59" s="85"/>
      <c r="F59" s="85"/>
      <c r="G59" s="85"/>
      <c r="H59" s="85"/>
      <c r="I59" s="137" t="s">
        <v>14</v>
      </c>
      <c r="J59" s="138">
        <f>SUM(J54:J58)</f>
        <v>0</v>
      </c>
    </row>
    <row r="61" spans="1:10" x14ac:dyDescent="0.2">
      <c r="A61" t="s">
        <v>29</v>
      </c>
      <c r="C61" s="57"/>
      <c r="D61" s="38"/>
      <c r="E61" s="38"/>
      <c r="F61" s="38"/>
      <c r="G61" s="38"/>
      <c r="H61" s="38"/>
    </row>
    <row r="62" spans="1:10" x14ac:dyDescent="0.2">
      <c r="C62" s="57"/>
      <c r="D62" s="38"/>
      <c r="E62" s="38"/>
      <c r="F62" s="38"/>
      <c r="G62" s="38"/>
      <c r="H62" s="38"/>
    </row>
    <row r="3234" spans="5:5" x14ac:dyDescent="0.2">
      <c r="E3234">
        <v>1</v>
      </c>
    </row>
  </sheetData>
  <sheetProtection password="CEAA" sheet="1"/>
  <mergeCells count="37">
    <mergeCell ref="E47:G47"/>
    <mergeCell ref="E48:G48"/>
    <mergeCell ref="E49:G49"/>
    <mergeCell ref="E58:G58"/>
    <mergeCell ref="E50:G50"/>
    <mergeCell ref="E51:G51"/>
    <mergeCell ref="E54:G54"/>
    <mergeCell ref="E55:G55"/>
    <mergeCell ref="E56:G56"/>
    <mergeCell ref="E57:G57"/>
    <mergeCell ref="E40:G40"/>
    <mergeCell ref="E41:G41"/>
    <mergeCell ref="E42:G42"/>
    <mergeCell ref="E43:G43"/>
    <mergeCell ref="E44:G44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G17:H17"/>
    <mergeCell ref="C12:E12"/>
    <mergeCell ref="C13:E13"/>
    <mergeCell ref="C14:E14"/>
    <mergeCell ref="C15:E15"/>
    <mergeCell ref="C16:E16"/>
    <mergeCell ref="C17:E17"/>
    <mergeCell ref="G12:H12"/>
    <mergeCell ref="G13:H13"/>
    <mergeCell ref="G14:H14"/>
    <mergeCell ref="G15:H15"/>
    <mergeCell ref="G16:H16"/>
  </mergeCells>
  <phoneticPr fontId="2" type="noConversion"/>
  <conditionalFormatting sqref="D31:D32 D45:D46 D52:D53 D38:D39">
    <cfRule type="cellIs" dxfId="84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4" name="Drop Down 2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19050</xdr:rowOff>
                  </from>
                  <to>
                    <xdr:col>6</xdr:col>
                    <xdr:colOff>266700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Drop Down 3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6</xdr:col>
                    <xdr:colOff>266700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Drop Down 4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9525</xdr:rowOff>
                  </from>
                  <to>
                    <xdr:col>6</xdr:col>
                    <xdr:colOff>266700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Drop Down 5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6</xdr:col>
                    <xdr:colOff>266700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29</xdr:row>
                    <xdr:rowOff>0</xdr:rowOff>
                  </from>
                  <to>
                    <xdr:col>6</xdr:col>
                    <xdr:colOff>266700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Drop Down 7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6</xdr:col>
                    <xdr:colOff>266700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Drop Down 8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6</xdr:col>
                    <xdr:colOff>266700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1" name="Drop Down 9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19050</xdr:rowOff>
                  </from>
                  <to>
                    <xdr:col>6</xdr:col>
                    <xdr:colOff>266700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2" name="Drop Down 10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9525</xdr:rowOff>
                  </from>
                  <to>
                    <xdr:col>6</xdr:col>
                    <xdr:colOff>266700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3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36</xdr:row>
                    <xdr:rowOff>0</xdr:rowOff>
                  </from>
                  <to>
                    <xdr:col>6</xdr:col>
                    <xdr:colOff>266700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4" name="Drop Down 12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19050</xdr:rowOff>
                  </from>
                  <to>
                    <xdr:col>6</xdr:col>
                    <xdr:colOff>266700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5" name="Drop Down 13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9525</xdr:rowOff>
                  </from>
                  <to>
                    <xdr:col>6</xdr:col>
                    <xdr:colOff>266700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6" name="Drop Down 14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0</xdr:rowOff>
                  </from>
                  <to>
                    <xdr:col>6</xdr:col>
                    <xdr:colOff>266700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7" name="Drop Down 15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6</xdr:col>
                    <xdr:colOff>266700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8" name="Drop Down 16">
              <controlPr locked="0" defaultSize="0" autoLine="0" autoPict="0">
                <anchor moveWithCells="1">
                  <from>
                    <xdr:col>4</xdr:col>
                    <xdr:colOff>104775</xdr:colOff>
                    <xdr:row>43</xdr:row>
                    <xdr:rowOff>9525</xdr:rowOff>
                  </from>
                  <to>
                    <xdr:col>6</xdr:col>
                    <xdr:colOff>266700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9" name="Drop Down 17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6</xdr:col>
                    <xdr:colOff>266700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0" name="Drop Down 18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0</xdr:rowOff>
                  </from>
                  <to>
                    <xdr:col>6</xdr:col>
                    <xdr:colOff>266700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1" name="Drop Down 19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6</xdr:col>
                    <xdr:colOff>266700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2" name="Drop Down 20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9525</xdr:rowOff>
                  </from>
                  <to>
                    <xdr:col>6</xdr:col>
                    <xdr:colOff>266700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3" name="Drop Down 21">
              <controlPr locked="0" defaultSize="0" autoLine="0" autoPict="0">
                <anchor moveWithCells="1">
                  <from>
                    <xdr:col>4</xdr:col>
                    <xdr:colOff>104775</xdr:colOff>
                    <xdr:row>50</xdr:row>
                    <xdr:rowOff>19050</xdr:rowOff>
                  </from>
                  <to>
                    <xdr:col>6</xdr:col>
                    <xdr:colOff>266700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4" name="Drop Down 22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9525</xdr:rowOff>
                  </from>
                  <to>
                    <xdr:col>6</xdr:col>
                    <xdr:colOff>266700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Drop Down 23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0</xdr:rowOff>
                  </from>
                  <to>
                    <xdr:col>6</xdr:col>
                    <xdr:colOff>266700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Drop Down 24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19050</xdr:rowOff>
                  </from>
                  <to>
                    <xdr:col>6</xdr:col>
                    <xdr:colOff>266700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7" name="Drop Down 25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6</xdr:col>
                    <xdr:colOff>266700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8" name="Drop Down 26">
              <controlPr locked="0" defaultSize="0" autoLine="0" autoPict="0">
                <anchor moveWithCells="1">
                  <from>
                    <xdr:col>4</xdr:col>
                    <xdr:colOff>104775</xdr:colOff>
                    <xdr:row>57</xdr:row>
                    <xdr:rowOff>9525</xdr:rowOff>
                  </from>
                  <to>
                    <xdr:col>6</xdr:col>
                    <xdr:colOff>266700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tabColor indexed="43"/>
  </sheetPr>
  <dimension ref="A1:X66"/>
  <sheetViews>
    <sheetView workbookViewId="0">
      <selection activeCell="B12" sqref="B12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24" customWidth="1"/>
    <col min="7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61" t="s">
        <v>49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 t="s">
        <v>41</v>
      </c>
      <c r="F11" s="26"/>
      <c r="G11" s="60"/>
      <c r="H11" s="40"/>
    </row>
    <row r="12" spans="1:24" s="10" customFormat="1" x14ac:dyDescent="0.2">
      <c r="A12" s="56">
        <f>Feld_D!C12</f>
        <v>0</v>
      </c>
      <c r="B12" s="56"/>
      <c r="C12" s="56"/>
      <c r="D12" s="56"/>
      <c r="E12" s="56">
        <f>Feld_D!G12</f>
        <v>0</v>
      </c>
      <c r="F12" s="56"/>
      <c r="G12" s="60"/>
      <c r="H12" s="40"/>
    </row>
    <row r="13" spans="1:24" s="10" customFormat="1" x14ac:dyDescent="0.2">
      <c r="A13" s="56">
        <f>Feld_D!C13</f>
        <v>0</v>
      </c>
      <c r="B13" s="56"/>
      <c r="C13" s="56"/>
      <c r="D13" s="56"/>
      <c r="E13" s="56">
        <f>Feld_D!G13</f>
        <v>0</v>
      </c>
      <c r="F13" s="56"/>
      <c r="G13" s="60"/>
      <c r="H13" s="40"/>
    </row>
    <row r="14" spans="1:24" s="10" customFormat="1" x14ac:dyDescent="0.2">
      <c r="A14" s="56">
        <f>Feld_D!C14</f>
        <v>0</v>
      </c>
      <c r="B14" s="56"/>
      <c r="C14" s="56"/>
      <c r="D14" s="56"/>
      <c r="E14" s="56">
        <f>Feld_D!G14</f>
        <v>0</v>
      </c>
      <c r="F14" s="56"/>
      <c r="G14" s="60"/>
      <c r="H14" s="40"/>
    </row>
    <row r="15" spans="1:24" s="10" customFormat="1" x14ac:dyDescent="0.2">
      <c r="A15" s="56">
        <f>Feld_D!C15</f>
        <v>0</v>
      </c>
      <c r="B15" s="56"/>
      <c r="C15" s="56"/>
      <c r="D15" s="56"/>
      <c r="E15" s="56">
        <f>Feld_D!G15</f>
        <v>0</v>
      </c>
      <c r="F15" s="56"/>
      <c r="G15" s="60"/>
      <c r="H15" s="40"/>
    </row>
    <row r="16" spans="1:24" s="10" customFormat="1" x14ac:dyDescent="0.2">
      <c r="A16" s="56">
        <f>Feld_D!C16</f>
        <v>0</v>
      </c>
      <c r="B16" s="56"/>
      <c r="C16" s="56"/>
      <c r="D16" s="56"/>
      <c r="E16" s="56">
        <f>Feld_D!G16</f>
        <v>0</v>
      </c>
      <c r="F16" s="56"/>
      <c r="G16" s="60"/>
      <c r="H16" s="40"/>
    </row>
    <row r="17" spans="1:8" s="10" customFormat="1" x14ac:dyDescent="0.2">
      <c r="A17" s="56">
        <f>Feld_D!C17</f>
        <v>0</v>
      </c>
      <c r="B17" s="56"/>
      <c r="C17" s="56"/>
      <c r="D17" s="56"/>
      <c r="E17" s="56">
        <f>Feld_D!G17</f>
        <v>0</v>
      </c>
      <c r="F17" s="56"/>
      <c r="G17" s="60"/>
      <c r="H17" s="40"/>
    </row>
    <row r="18" spans="1:8" s="10" customFormat="1" x14ac:dyDescent="0.2">
      <c r="A18" s="27" t="s">
        <v>47</v>
      </c>
      <c r="B18" s="27"/>
      <c r="C18" s="27"/>
      <c r="D18" s="27"/>
      <c r="E18" s="27" t="s">
        <v>47</v>
      </c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 t="s">
        <v>29</v>
      </c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ht="13.5" thickBot="1" x14ac:dyDescent="0.25">
      <c r="A21" s="27"/>
      <c r="B21" s="27"/>
      <c r="C21" s="27">
        <f>Feld_D!C62</f>
        <v>0</v>
      </c>
      <c r="D21" s="27"/>
      <c r="E21" s="27"/>
      <c r="F21" s="27"/>
      <c r="G21" s="60"/>
      <c r="H21" s="40"/>
    </row>
    <row r="22" spans="1:8" x14ac:dyDescent="0.2">
      <c r="A22" s="67"/>
      <c r="B22" s="68" t="s">
        <v>4</v>
      </c>
      <c r="C22" s="69" t="s">
        <v>5</v>
      </c>
      <c r="D22" s="69" t="s">
        <v>34</v>
      </c>
      <c r="E22" s="68" t="s">
        <v>35</v>
      </c>
      <c r="F22" s="68" t="s">
        <v>29</v>
      </c>
      <c r="G22" s="70" t="s">
        <v>58</v>
      </c>
    </row>
    <row r="23" spans="1:8" s="35" customFormat="1" x14ac:dyDescent="0.2">
      <c r="A23" s="71"/>
      <c r="B23" s="72"/>
      <c r="C23" s="73"/>
      <c r="D23" s="73"/>
      <c r="E23" s="72"/>
      <c r="F23" s="74"/>
      <c r="G23" s="75"/>
      <c r="H23" s="52"/>
    </row>
    <row r="24" spans="1:8" s="35" customFormat="1" ht="15.75" x14ac:dyDescent="0.25">
      <c r="A24" s="76" t="s">
        <v>42</v>
      </c>
      <c r="B24" s="77"/>
      <c r="C24" s="78"/>
      <c r="D24" s="78"/>
      <c r="E24" s="77"/>
      <c r="F24" s="74"/>
      <c r="G24" s="79"/>
      <c r="H24" s="52"/>
    </row>
    <row r="25" spans="1:8" x14ac:dyDescent="0.2">
      <c r="A25" s="80">
        <v>1</v>
      </c>
      <c r="B25" s="88">
        <f>Feld_D!B26</f>
        <v>0</v>
      </c>
      <c r="C25" s="182">
        <f>Feld_D!C26</f>
        <v>0</v>
      </c>
      <c r="D25" s="111">
        <f>Feld_D!D26</f>
        <v>0</v>
      </c>
      <c r="E25" s="88" t="str">
        <f>IF(Feld_D!E26=1,"Waffe wählen",IF(Feld_D!E26=2,"Stgw90",IF(Feld_D!E26=3,"Kar",IF(Feld_D!E26=4,"Stgw57 (Ord02)",IF(Feld_D!E26=5,"Stgw57 (Ord03)",IF(Feld_D!E26=6,"Stagw",IF(Feld_D!E26=7,"FW")))))))</f>
        <v>Waffe wählen</v>
      </c>
      <c r="F25" s="88">
        <f>Feld_D!H26</f>
        <v>0</v>
      </c>
      <c r="G25" s="134">
        <f>Feld_D!J26</f>
        <v>0</v>
      </c>
    </row>
    <row r="26" spans="1:8" x14ac:dyDescent="0.2">
      <c r="A26" s="80">
        <v>2</v>
      </c>
      <c r="B26" s="88">
        <f>Feld_D!B27</f>
        <v>0</v>
      </c>
      <c r="C26" s="182">
        <f>Feld_D!C27</f>
        <v>0</v>
      </c>
      <c r="D26" s="111">
        <f>Feld_D!D27</f>
        <v>0</v>
      </c>
      <c r="E26" s="88" t="str">
        <f>IF(Feld_D!E27=1,"Waffe wählen",IF(Feld_D!E27=2,"Stgw90",IF(Feld_D!E27=3,"Kar",IF(Feld_D!E27=4,"Stgw57 (Ord02)",IF(Feld_D!E27=5,"Stgw57 (Ord03)",IF(Feld_D!E27=6,"Stagw",IF(Feld_D!E27=7,"FW")))))))</f>
        <v>Waffe wählen</v>
      </c>
      <c r="F26" s="88">
        <f>Feld_D!H27</f>
        <v>0</v>
      </c>
      <c r="G26" s="134">
        <f>Feld_D!J27</f>
        <v>0</v>
      </c>
    </row>
    <row r="27" spans="1:8" x14ac:dyDescent="0.2">
      <c r="A27" s="80">
        <v>3</v>
      </c>
      <c r="B27" s="88">
        <f>Feld_D!B28</f>
        <v>0</v>
      </c>
      <c r="C27" s="182">
        <f>Feld_D!C28</f>
        <v>0</v>
      </c>
      <c r="D27" s="111">
        <f>Feld_D!D28</f>
        <v>0</v>
      </c>
      <c r="E27" s="88" t="str">
        <f>IF(Feld_D!E28=1,"Waffe wählen",IF(Feld_D!E28=2,"Stgw90",IF(Feld_D!E28=3,"Kar",IF(Feld_D!E28=4,"Stgw57 (Ord02)",IF(Feld_D!E28=5,"Stgw57 (Ord03)",IF(Feld_D!E28=6,"Stagw",IF(Feld_D!E28=7,"FW")))))))</f>
        <v>Waffe wählen</v>
      </c>
      <c r="F27" s="88">
        <f>Feld_D!H28</f>
        <v>0</v>
      </c>
      <c r="G27" s="134">
        <f>Feld_D!J28</f>
        <v>0</v>
      </c>
    </row>
    <row r="28" spans="1:8" x14ac:dyDescent="0.2">
      <c r="A28" s="80">
        <v>4</v>
      </c>
      <c r="B28" s="88">
        <f>Feld_D!B29</f>
        <v>0</v>
      </c>
      <c r="C28" s="182">
        <f>Feld_D!C29</f>
        <v>0</v>
      </c>
      <c r="D28" s="111">
        <f>Feld_D!D29</f>
        <v>0</v>
      </c>
      <c r="E28" s="88" t="str">
        <f>IF(Feld_D!E29=1,"Waffe wählen",IF(Feld_D!E29=2,"Stgw90",IF(Feld_D!E29=3,"Kar",IF(Feld_D!E29=4,"Stgw57 (Ord02)",IF(Feld_D!E29=5,"Stgw57 (Ord03)",IF(Feld_D!E29=6,"Stagw",IF(Feld_D!E29=7,"FW")))))))</f>
        <v>Waffe wählen</v>
      </c>
      <c r="F28" s="88">
        <f>Feld_D!H29</f>
        <v>0</v>
      </c>
      <c r="G28" s="134">
        <f>Feld_D!J29</f>
        <v>0</v>
      </c>
    </row>
    <row r="29" spans="1:8" x14ac:dyDescent="0.2">
      <c r="A29" s="80">
        <v>5</v>
      </c>
      <c r="B29" s="88">
        <f>Feld_D!B30</f>
        <v>0</v>
      </c>
      <c r="C29" s="182">
        <f>Feld_D!C30</f>
        <v>0</v>
      </c>
      <c r="D29" s="111">
        <f>Feld_D!D30</f>
        <v>0</v>
      </c>
      <c r="E29" s="88" t="str">
        <f>IF(Feld_D!E30=1,"Waffe wählen",IF(Feld_D!E30=2,"Stgw90",IF(Feld_D!E30=3,"Kar",IF(Feld_D!E30=4,"Stgw57 (Ord02)",IF(Feld_D!E30=5,"Stgw57 (Ord03)",IF(Feld_D!E30=6,"Stagw",IF(Feld_D!E30=7,"FW")))))))</f>
        <v>Waffe wählen</v>
      </c>
      <c r="F29" s="88">
        <f>Feld_D!H30</f>
        <v>0</v>
      </c>
      <c r="G29" s="134">
        <f>Feld_D!J30</f>
        <v>0</v>
      </c>
    </row>
    <row r="30" spans="1:8" s="21" customFormat="1" ht="16.5" thickBot="1" x14ac:dyDescent="0.3">
      <c r="A30" s="81"/>
      <c r="B30" s="85"/>
      <c r="C30" s="55"/>
      <c r="D30" s="55"/>
      <c r="E30" s="85"/>
      <c r="F30" s="89" t="s">
        <v>14</v>
      </c>
      <c r="G30" s="82">
        <f>SUM(G25:G29)</f>
        <v>0</v>
      </c>
      <c r="H30" s="50"/>
    </row>
    <row r="31" spans="1:8" s="21" customFormat="1" ht="16.5" thickTop="1" x14ac:dyDescent="0.25">
      <c r="A31" s="76" t="s">
        <v>43</v>
      </c>
      <c r="B31" s="77"/>
      <c r="C31" s="78"/>
      <c r="D31" s="78"/>
      <c r="E31" s="77"/>
      <c r="F31" s="74"/>
      <c r="G31" s="79"/>
      <c r="H31" s="50"/>
    </row>
    <row r="32" spans="1:8" x14ac:dyDescent="0.2">
      <c r="A32" s="80">
        <v>1</v>
      </c>
      <c r="B32" s="88">
        <f>Feld_D!B33</f>
        <v>0</v>
      </c>
      <c r="C32" s="182">
        <f>Feld_D!C33</f>
        <v>0</v>
      </c>
      <c r="D32" s="111">
        <f>Feld_D!D33</f>
        <v>0</v>
      </c>
      <c r="E32" s="88" t="str">
        <f>IF(Feld_D!E33=1,"Waffe wählen",IF(Feld_D!E33=2,"Stgw90",IF(Feld_D!E33=3,"Kar",IF(Feld_D!E33=4,"Stgw57 (Ord02)",IF(Feld_D!E33=5,"Stgw57 (Ord03)",IF(Feld_D!E33=6,"Stagw",IF(Feld_D!E33=7,"FW")))))))</f>
        <v>Waffe wählen</v>
      </c>
      <c r="F32" s="88">
        <f>Feld_D!H33</f>
        <v>0</v>
      </c>
      <c r="G32" s="134">
        <f>Feld_D!J33</f>
        <v>0</v>
      </c>
    </row>
    <row r="33" spans="1:7" x14ac:dyDescent="0.2">
      <c r="A33" s="80">
        <v>2</v>
      </c>
      <c r="B33" s="88">
        <f>Feld_D!B34</f>
        <v>0</v>
      </c>
      <c r="C33" s="182">
        <f>Feld_D!C34</f>
        <v>0</v>
      </c>
      <c r="D33" s="111">
        <f>Feld_D!D34</f>
        <v>0</v>
      </c>
      <c r="E33" s="88" t="str">
        <f>IF(Feld_D!E34=1,"Waffe wählen",IF(Feld_D!E34=2,"Stgw90",IF(Feld_D!E34=3,"Kar",IF(Feld_D!E34=4,"Stgw57 (Ord02)",IF(Feld_D!E34=5,"Stgw57 (Ord03)",IF(Feld_D!E34=6,"Stagw",IF(Feld_D!E34=7,"FW")))))))</f>
        <v>Waffe wählen</v>
      </c>
      <c r="F33" s="88">
        <f>Feld_D!H34</f>
        <v>0</v>
      </c>
      <c r="G33" s="134">
        <f>Feld_D!J34</f>
        <v>0</v>
      </c>
    </row>
    <row r="34" spans="1:7" x14ac:dyDescent="0.2">
      <c r="A34" s="80">
        <v>3</v>
      </c>
      <c r="B34" s="88">
        <f>Feld_D!B35</f>
        <v>0</v>
      </c>
      <c r="C34" s="182">
        <f>Feld_D!C35</f>
        <v>0</v>
      </c>
      <c r="D34" s="111">
        <f>Feld_D!D35</f>
        <v>0</v>
      </c>
      <c r="E34" s="88" t="str">
        <f>IF(Feld_D!E35=1,"Waffe wählen",IF(Feld_D!E35=2,"Stgw90",IF(Feld_D!E35=3,"Kar",IF(Feld_D!E35=4,"Stgw57 (Ord02)",IF(Feld_D!E35=5,"Stgw57 (Ord03)",IF(Feld_D!E35=6,"Stagw",IF(Feld_D!E35=7,"FW")))))))</f>
        <v>Waffe wählen</v>
      </c>
      <c r="F34" s="88">
        <f>Feld_D!H35</f>
        <v>0</v>
      </c>
      <c r="G34" s="134">
        <f>Feld_D!J35</f>
        <v>0</v>
      </c>
    </row>
    <row r="35" spans="1:7" x14ac:dyDescent="0.2">
      <c r="A35" s="80">
        <v>4</v>
      </c>
      <c r="B35" s="88">
        <f>Feld_D!B36</f>
        <v>0</v>
      </c>
      <c r="C35" s="182">
        <f>Feld_D!C36</f>
        <v>0</v>
      </c>
      <c r="D35" s="111">
        <f>Feld_D!D36</f>
        <v>0</v>
      </c>
      <c r="E35" s="88" t="str">
        <f>IF(Feld_D!E36=1,"Waffe wählen",IF(Feld_D!E36=2,"Stgw90",IF(Feld_D!E36=3,"Kar",IF(Feld_D!E36=4,"Stgw57 (Ord02)",IF(Feld_D!E36=5,"Stgw57 (Ord03)",IF(Feld_D!E36=6,"Stagw",IF(Feld_D!E36=7,"FW")))))))</f>
        <v>Waffe wählen</v>
      </c>
      <c r="F35" s="88">
        <f>Feld_D!H36</f>
        <v>0</v>
      </c>
      <c r="G35" s="134">
        <f>Feld_D!J36</f>
        <v>0</v>
      </c>
    </row>
    <row r="36" spans="1:7" x14ac:dyDescent="0.2">
      <c r="A36" s="80">
        <v>5</v>
      </c>
      <c r="B36" s="88">
        <f>Feld_D!B37</f>
        <v>0</v>
      </c>
      <c r="C36" s="182">
        <f>Feld_D!C37</f>
        <v>0</v>
      </c>
      <c r="D36" s="111">
        <f>Feld_D!D37</f>
        <v>0</v>
      </c>
      <c r="E36" s="88" t="str">
        <f>IF(Feld_D!E37=1,"Waffe wählen",IF(Feld_D!E37=2,"Stgw90",IF(Feld_D!E37=3,"Kar",IF(Feld_D!E37=4,"Stgw57 (Ord02)",IF(Feld_D!E37=5,"Stgw57 (Ord03)",IF(Feld_D!E37=6,"Stagw",IF(Feld_D!E37=7,"FW")))))))</f>
        <v>Waffe wählen</v>
      </c>
      <c r="F36" s="88">
        <f>Feld_D!H37</f>
        <v>0</v>
      </c>
      <c r="G36" s="134">
        <f>Feld_D!J37</f>
        <v>0</v>
      </c>
    </row>
    <row r="37" spans="1:7" ht="16.5" thickBot="1" x14ac:dyDescent="0.3">
      <c r="A37" s="81"/>
      <c r="B37" s="85"/>
      <c r="C37" s="55"/>
      <c r="D37" s="55"/>
      <c r="E37" s="85"/>
      <c r="F37" s="89" t="s">
        <v>14</v>
      </c>
      <c r="G37" s="82">
        <f>SUM(G32:G36)</f>
        <v>0</v>
      </c>
    </row>
    <row r="38" spans="1:7" ht="16.5" thickTop="1" x14ac:dyDescent="0.25">
      <c r="A38" s="76" t="s">
        <v>44</v>
      </c>
      <c r="B38" s="77"/>
      <c r="C38" s="78"/>
      <c r="D38" s="78"/>
      <c r="E38" s="77"/>
      <c r="F38" s="74"/>
      <c r="G38" s="79"/>
    </row>
    <row r="39" spans="1:7" x14ac:dyDescent="0.2">
      <c r="A39" s="80">
        <v>1</v>
      </c>
      <c r="B39" s="88">
        <f>Feld_D!B40</f>
        <v>0</v>
      </c>
      <c r="C39" s="182">
        <f>Feld_D!C40</f>
        <v>0</v>
      </c>
      <c r="D39" s="111">
        <f>Feld_D!D40</f>
        <v>0</v>
      </c>
      <c r="E39" s="88" t="str">
        <f>IF(Feld_D!E40=1,"Waffe wählen",IF(Feld_D!E40=2,"Stgw90",IF(Feld_D!E40=3,"Kar",IF(Feld_D!E40=4,"Stgw57 (Ord02)",IF(Feld_D!E40=5,"Stgw57 (Ord03)",IF(Feld_D!E40=6,"Stagw",IF(Feld_D!E40=7,"FW")))))))</f>
        <v>Waffe wählen</v>
      </c>
      <c r="F39" s="88">
        <f>Feld_D!H40</f>
        <v>0</v>
      </c>
      <c r="G39" s="134">
        <f>Feld_D!J40</f>
        <v>0</v>
      </c>
    </row>
    <row r="40" spans="1:7" x14ac:dyDescent="0.2">
      <c r="A40" s="80">
        <v>2</v>
      </c>
      <c r="B40" s="88">
        <f>Feld_D!B41</f>
        <v>0</v>
      </c>
      <c r="C40" s="182">
        <f>Feld_D!C41</f>
        <v>0</v>
      </c>
      <c r="D40" s="111">
        <f>Feld_D!D41</f>
        <v>0</v>
      </c>
      <c r="E40" s="88" t="str">
        <f>IF(Feld_D!E41=1,"Waffe wählen",IF(Feld_D!E41=2,"Stgw90",IF(Feld_D!E41=3,"Kar",IF(Feld_D!E41=4,"Stgw57 (Ord02)",IF(Feld_D!E41=5,"Stgw57 (Ord03)",IF(Feld_D!E41=6,"Stagw",IF(Feld_D!E41=7,"FW")))))))</f>
        <v>Waffe wählen</v>
      </c>
      <c r="F40" s="88">
        <f>Feld_D!H41</f>
        <v>0</v>
      </c>
      <c r="G40" s="134">
        <f>Feld_D!J41</f>
        <v>0</v>
      </c>
    </row>
    <row r="41" spans="1:7" x14ac:dyDescent="0.2">
      <c r="A41" s="80">
        <v>3</v>
      </c>
      <c r="B41" s="88">
        <f>Feld_D!B42</f>
        <v>0</v>
      </c>
      <c r="C41" s="182">
        <f>Feld_D!C42</f>
        <v>0</v>
      </c>
      <c r="D41" s="111">
        <f>Feld_D!D42</f>
        <v>0</v>
      </c>
      <c r="E41" s="88" t="str">
        <f>IF(Feld_D!E42=1,"Waffe wählen",IF(Feld_D!E42=2,"Stgw90",IF(Feld_D!E42=3,"Kar",IF(Feld_D!E42=4,"Stgw57 (Ord02)",IF(Feld_D!E42=5,"Stgw57 (Ord03)",IF(Feld_D!E42=6,"Stagw",IF(Feld_D!E42=7,"FW")))))))</f>
        <v>Waffe wählen</v>
      </c>
      <c r="F41" s="88">
        <f>Feld_D!H42</f>
        <v>0</v>
      </c>
      <c r="G41" s="134">
        <f>Feld_D!J42</f>
        <v>0</v>
      </c>
    </row>
    <row r="42" spans="1:7" x14ac:dyDescent="0.2">
      <c r="A42" s="80">
        <v>4</v>
      </c>
      <c r="B42" s="88">
        <f>Feld_D!B43</f>
        <v>0</v>
      </c>
      <c r="C42" s="182">
        <f>Feld_D!C43</f>
        <v>0</v>
      </c>
      <c r="D42" s="111">
        <f>Feld_D!D43</f>
        <v>0</v>
      </c>
      <c r="E42" s="88" t="str">
        <f>IF(Feld_D!E43=1,"Waffe wählen",IF(Feld_D!E43=2,"Stgw90",IF(Feld_D!E43=3,"Kar",IF(Feld_D!E43=4,"Stgw57 (Ord02)",IF(Feld_D!E43=5,"Stgw57 (Ord03)",IF(Feld_D!E43=6,"Stagw",IF(Feld_D!E43=7,"FW")))))))</f>
        <v>Waffe wählen</v>
      </c>
      <c r="F42" s="88">
        <f>Feld_D!H43</f>
        <v>0</v>
      </c>
      <c r="G42" s="134">
        <f>Feld_D!J43</f>
        <v>0</v>
      </c>
    </row>
    <row r="43" spans="1:7" x14ac:dyDescent="0.2">
      <c r="A43" s="80">
        <v>5</v>
      </c>
      <c r="B43" s="88">
        <f>Feld_D!B44</f>
        <v>0</v>
      </c>
      <c r="C43" s="182">
        <f>Feld_D!C44</f>
        <v>0</v>
      </c>
      <c r="D43" s="111">
        <f>Feld_D!D44</f>
        <v>0</v>
      </c>
      <c r="E43" s="88" t="str">
        <f>IF(Feld_D!E44=1,"Waffe wählen",IF(Feld_D!E44=2,"Stgw90",IF(Feld_D!E44=3,"Kar",IF(Feld_D!E44=4,"Stgw57 (Ord02)",IF(Feld_D!E44=5,"Stgw57 (Ord03)",IF(Feld_D!E44=6,"Stagw",IF(Feld_D!E44=7,"FW")))))))</f>
        <v>Waffe wählen</v>
      </c>
      <c r="F43" s="88">
        <f>Feld_D!H44</f>
        <v>0</v>
      </c>
      <c r="G43" s="134">
        <f>Feld_D!J44</f>
        <v>0</v>
      </c>
    </row>
    <row r="44" spans="1:7" ht="16.5" thickBot="1" x14ac:dyDescent="0.3">
      <c r="A44" s="81"/>
      <c r="B44" s="85"/>
      <c r="C44" s="55"/>
      <c r="D44" s="55"/>
      <c r="E44" s="85"/>
      <c r="F44" s="89" t="s">
        <v>14</v>
      </c>
      <c r="G44" s="82">
        <f>SUM(G39:G43)</f>
        <v>0</v>
      </c>
    </row>
    <row r="45" spans="1:7" ht="16.5" thickTop="1" x14ac:dyDescent="0.25">
      <c r="A45" s="76" t="s">
        <v>45</v>
      </c>
      <c r="B45" s="77"/>
      <c r="C45" s="78"/>
      <c r="D45" s="78"/>
      <c r="E45" s="77"/>
      <c r="F45" s="74"/>
      <c r="G45" s="79"/>
    </row>
    <row r="46" spans="1:7" x14ac:dyDescent="0.2">
      <c r="A46" s="80">
        <v>1</v>
      </c>
      <c r="B46" s="88">
        <f>Feld_D!B47</f>
        <v>0</v>
      </c>
      <c r="C46" s="182">
        <f>Feld_D!C47</f>
        <v>0</v>
      </c>
      <c r="D46" s="111">
        <f>Feld_D!D47</f>
        <v>0</v>
      </c>
      <c r="E46" s="88" t="str">
        <f>IF(Feld_D!E47=1,"Waffe wählen",IF(Feld_D!E47=2,"Stgw90",IF(Feld_D!E47=3,"Kar",IF(Feld_D!E47=4,"Stgw57 (Ord02)",IF(Feld_D!E47=5,"Stgw57 (Ord03)",IF(Feld_D!E47=6,"Stagw",IF(Feld_D!E47=7,"FW")))))))</f>
        <v>Waffe wählen</v>
      </c>
      <c r="F46" s="88">
        <f>Feld_D!H47</f>
        <v>0</v>
      </c>
      <c r="G46" s="134">
        <f>Feld_D!J47</f>
        <v>0</v>
      </c>
    </row>
    <row r="47" spans="1:7" x14ac:dyDescent="0.2">
      <c r="A47" s="80">
        <v>2</v>
      </c>
      <c r="B47" s="88">
        <f>Feld_D!B48</f>
        <v>0</v>
      </c>
      <c r="C47" s="182">
        <f>Feld_D!C48</f>
        <v>0</v>
      </c>
      <c r="D47" s="111">
        <f>Feld_D!D48</f>
        <v>0</v>
      </c>
      <c r="E47" s="88" t="str">
        <f>IF(Feld_D!E48=1,"Waffe wählen",IF(Feld_D!E48=2,"Stgw90",IF(Feld_D!E48=3,"Kar",IF(Feld_D!E48=4,"Stgw57 (Ord02)",IF(Feld_D!E48=5,"Stgw57 (Ord03)",IF(Feld_D!E48=6,"Stagw",IF(Feld_D!E48=7,"FW")))))))</f>
        <v>Waffe wählen</v>
      </c>
      <c r="F47" s="88">
        <f>Feld_D!H48</f>
        <v>0</v>
      </c>
      <c r="G47" s="134">
        <f>Feld_D!J48</f>
        <v>0</v>
      </c>
    </row>
    <row r="48" spans="1:7" x14ac:dyDescent="0.2">
      <c r="A48" s="80">
        <v>3</v>
      </c>
      <c r="B48" s="88">
        <f>Feld_D!B49</f>
        <v>0</v>
      </c>
      <c r="C48" s="182">
        <f>Feld_D!C49</f>
        <v>0</v>
      </c>
      <c r="D48" s="111">
        <f>Feld_D!D49</f>
        <v>0</v>
      </c>
      <c r="E48" s="88" t="str">
        <f>IF(Feld_D!E49=1,"Waffe wählen",IF(Feld_D!E49=2,"Stgw90",IF(Feld_D!E49=3,"Kar",IF(Feld_D!E49=4,"Stgw57 (Ord02)",IF(Feld_D!E49=5,"Stgw57 (Ord03)",IF(Feld_D!E49=6,"Stagw",IF(Feld_D!E49=7,"FW")))))))</f>
        <v>Waffe wählen</v>
      </c>
      <c r="F48" s="88">
        <f>Feld_D!H49</f>
        <v>0</v>
      </c>
      <c r="G48" s="134">
        <f>Feld_D!J49</f>
        <v>0</v>
      </c>
    </row>
    <row r="49" spans="1:7" x14ac:dyDescent="0.2">
      <c r="A49" s="80">
        <v>4</v>
      </c>
      <c r="B49" s="88">
        <f>Feld_D!B50</f>
        <v>0</v>
      </c>
      <c r="C49" s="182">
        <f>Feld_D!C50</f>
        <v>0</v>
      </c>
      <c r="D49" s="111">
        <f>Feld_D!D50</f>
        <v>0</v>
      </c>
      <c r="E49" s="88" t="str">
        <f>IF(Feld_D!E50=1,"Waffe wählen",IF(Feld_D!E50=2,"Stgw90",IF(Feld_D!E50=3,"Kar",IF(Feld_D!E50=4,"Stgw57 (Ord02)",IF(Feld_D!E50=5,"Stgw57 (Ord03)",IF(Feld_D!E50=6,"Stagw",IF(Feld_D!E50=7,"FW")))))))</f>
        <v>Waffe wählen</v>
      </c>
      <c r="F49" s="88">
        <f>Feld_D!H50</f>
        <v>0</v>
      </c>
      <c r="G49" s="134">
        <f>Feld_D!J50</f>
        <v>0</v>
      </c>
    </row>
    <row r="50" spans="1:7" x14ac:dyDescent="0.2">
      <c r="A50" s="80">
        <v>5</v>
      </c>
      <c r="B50" s="88">
        <f>Feld_D!B51</f>
        <v>0</v>
      </c>
      <c r="C50" s="182">
        <f>Feld_D!C51</f>
        <v>0</v>
      </c>
      <c r="D50" s="111">
        <f>Feld_D!D51</f>
        <v>0</v>
      </c>
      <c r="E50" s="88" t="str">
        <f>IF(Feld_D!E51=1,"Waffe wählen",IF(Feld_D!E51=2,"Stgw90",IF(Feld_D!E51=3,"Kar",IF(Feld_D!E51=4,"Stgw57 (Ord02)",IF(Feld_D!E51=5,"Stgw57 (Ord03)",IF(Feld_D!E51=6,"Stagw",IF(Feld_D!E51=7,"FW")))))))</f>
        <v>Waffe wählen</v>
      </c>
      <c r="F50" s="88">
        <f>Feld_D!H51</f>
        <v>0</v>
      </c>
      <c r="G50" s="134">
        <f>Feld_D!J51</f>
        <v>0</v>
      </c>
    </row>
    <row r="51" spans="1:7" ht="16.5" thickBot="1" x14ac:dyDescent="0.3">
      <c r="A51" s="81"/>
      <c r="B51" s="85"/>
      <c r="C51" s="55"/>
      <c r="D51" s="55"/>
      <c r="E51" s="85"/>
      <c r="F51" s="89" t="s">
        <v>14</v>
      </c>
      <c r="G51" s="82">
        <f>SUM(G46:G50)</f>
        <v>0</v>
      </c>
    </row>
    <row r="52" spans="1:7" ht="16.5" thickTop="1" x14ac:dyDescent="0.25">
      <c r="A52" s="76" t="s">
        <v>46</v>
      </c>
      <c r="B52" s="77"/>
      <c r="C52" s="78"/>
      <c r="D52" s="78"/>
      <c r="E52" s="77"/>
      <c r="F52" s="74"/>
      <c r="G52" s="79"/>
    </row>
    <row r="53" spans="1:7" x14ac:dyDescent="0.2">
      <c r="A53" s="80">
        <v>1</v>
      </c>
      <c r="B53" s="88">
        <f>Feld_D!B54</f>
        <v>0</v>
      </c>
      <c r="C53" s="182">
        <f>Feld_D!C54</f>
        <v>0</v>
      </c>
      <c r="D53" s="111">
        <f>Feld_D!D54</f>
        <v>0</v>
      </c>
      <c r="E53" s="88" t="str">
        <f>IF(Feld_D!E54=1,"Waffe wählen",IF(Feld_D!E54=2,"Stgw90",IF(Feld_D!E54=3,"Kar",IF(Feld_D!E54=4,"Stgw57 (Ord02)",IF(Feld_D!E54=5,"Stgw57 (Ord03)",IF(Feld_D!E54=6,"Stagw",IF(Feld_D!E54=7,"FW")))))))</f>
        <v>Waffe wählen</v>
      </c>
      <c r="F53" s="88">
        <f>Feld_D!H54</f>
        <v>0</v>
      </c>
      <c r="G53" s="134">
        <f>Feld_D!J54</f>
        <v>0</v>
      </c>
    </row>
    <row r="54" spans="1:7" x14ac:dyDescent="0.2">
      <c r="A54" s="80">
        <v>2</v>
      </c>
      <c r="B54" s="88">
        <f>Feld_D!B55</f>
        <v>0</v>
      </c>
      <c r="C54" s="182">
        <f>Feld_D!C55</f>
        <v>0</v>
      </c>
      <c r="D54" s="111">
        <f>Feld_D!D55</f>
        <v>0</v>
      </c>
      <c r="E54" s="88" t="str">
        <f>IF(Feld_D!E55=1,"Waffe wählen",IF(Feld_D!E55=2,"Stgw90",IF(Feld_D!E55=3,"Kar",IF(Feld_D!E55=4,"Stgw57 (Ord02)",IF(Feld_D!E55=5,"Stgw57 (Ord03)",IF(Feld_D!E55=6,"Stagw",IF(Feld_D!E55=7,"FW")))))))</f>
        <v>Waffe wählen</v>
      </c>
      <c r="F54" s="88">
        <f>Feld_D!H55</f>
        <v>0</v>
      </c>
      <c r="G54" s="134">
        <f>Feld_D!J55</f>
        <v>0</v>
      </c>
    </row>
    <row r="55" spans="1:7" x14ac:dyDescent="0.2">
      <c r="A55" s="80">
        <v>3</v>
      </c>
      <c r="B55" s="88">
        <f>Feld_D!B56</f>
        <v>0</v>
      </c>
      <c r="C55" s="182">
        <f>Feld_D!C56</f>
        <v>0</v>
      </c>
      <c r="D55" s="111">
        <f>Feld_D!D56</f>
        <v>0</v>
      </c>
      <c r="E55" s="88" t="str">
        <f>IF(Feld_D!E56=1,"Waffe wählen",IF(Feld_D!E56=2,"Stgw90",IF(Feld_D!E56=3,"Kar",IF(Feld_D!E56=4,"Stgw57 (Ord02)",IF(Feld_D!E56=5,"Stgw57 (Ord03)",IF(Feld_D!E56=6,"Stagw",IF(Feld_D!E56=7,"FW")))))))</f>
        <v>Waffe wählen</v>
      </c>
      <c r="F55" s="88">
        <f>Feld_D!H56</f>
        <v>0</v>
      </c>
      <c r="G55" s="134">
        <f>Feld_D!J56</f>
        <v>0</v>
      </c>
    </row>
    <row r="56" spans="1:7" x14ac:dyDescent="0.2">
      <c r="A56" s="80">
        <v>4</v>
      </c>
      <c r="B56" s="88">
        <f>Feld_D!B57</f>
        <v>0</v>
      </c>
      <c r="C56" s="182">
        <f>Feld_D!C57</f>
        <v>0</v>
      </c>
      <c r="D56" s="111">
        <f>Feld_D!D57</f>
        <v>0</v>
      </c>
      <c r="E56" s="88" t="str">
        <f>IF(Feld_D!E57=1,"Waffe wählen",IF(Feld_D!E57=2,"Stgw90",IF(Feld_D!E57=3,"Kar",IF(Feld_D!E57=4,"Stgw57 (Ord02)",IF(Feld_D!E57=5,"Stgw57 (Ord03)",IF(Feld_D!E57=6,"Stagw",IF(Feld_D!E57=7,"FW")))))))</f>
        <v>Waffe wählen</v>
      </c>
      <c r="F56" s="88">
        <f>Feld_D!H57</f>
        <v>0</v>
      </c>
      <c r="G56" s="134">
        <f>Feld_D!J57</f>
        <v>0</v>
      </c>
    </row>
    <row r="57" spans="1:7" x14ac:dyDescent="0.2">
      <c r="A57" s="80">
        <v>5</v>
      </c>
      <c r="B57" s="88">
        <f>Feld_D!B58</f>
        <v>0</v>
      </c>
      <c r="C57" s="182">
        <f>Feld_D!C58</f>
        <v>0</v>
      </c>
      <c r="D57" s="111">
        <f>Feld_D!D58</f>
        <v>0</v>
      </c>
      <c r="E57" s="88" t="str">
        <f>IF(Feld_D!E58=1,"Waffe wählen",IF(Feld_D!E58=2,"Stgw90",IF(Feld_D!E58=3,"Kar",IF(Feld_D!E58=4,"Stgw57 (Ord02)",IF(Feld_D!E58=5,"Stgw57 (Ord03)",IF(Feld_D!E58=6,"Stagw",IF(Feld_D!E58=7,"FW")))))))</f>
        <v>Waffe wählen</v>
      </c>
      <c r="F57" s="88">
        <f>Feld_D!H58</f>
        <v>0</v>
      </c>
      <c r="G57" s="134">
        <f>Feld_D!J58</f>
        <v>0</v>
      </c>
    </row>
    <row r="58" spans="1:7" ht="16.5" thickBot="1" x14ac:dyDescent="0.3">
      <c r="A58" s="83"/>
      <c r="B58" s="90"/>
      <c r="C58" s="58"/>
      <c r="D58" s="58"/>
      <c r="E58" s="90"/>
      <c r="F58" s="91" t="s">
        <v>14</v>
      </c>
      <c r="G58" s="84">
        <f>SUM(G53:G57)</f>
        <v>0</v>
      </c>
    </row>
    <row r="59" spans="1:7" x14ac:dyDescent="0.2">
      <c r="A59" s="85"/>
      <c r="B59" s="85"/>
      <c r="C59" s="55"/>
      <c r="D59" s="55"/>
      <c r="E59" s="85"/>
      <c r="F59" s="85"/>
      <c r="G59" s="60"/>
    </row>
    <row r="60" spans="1:7" x14ac:dyDescent="0.2">
      <c r="A60" s="86"/>
      <c r="B60" s="85"/>
      <c r="C60" s="55"/>
      <c r="D60" s="55"/>
      <c r="E60" s="85"/>
      <c r="F60" s="85"/>
      <c r="G60" s="60"/>
    </row>
    <row r="61" spans="1:7" x14ac:dyDescent="0.2">
      <c r="A61" s="87"/>
      <c r="B61" s="86"/>
      <c r="C61" s="86"/>
      <c r="D61" s="86"/>
      <c r="E61" s="86"/>
      <c r="F61" s="86"/>
      <c r="G61" s="60"/>
    </row>
    <row r="62" spans="1:7" x14ac:dyDescent="0.2">
      <c r="A62" s="87"/>
      <c r="B62" s="86"/>
      <c r="C62" s="86"/>
      <c r="D62" s="86"/>
      <c r="E62" s="86"/>
      <c r="F62" s="86"/>
      <c r="G62" s="60"/>
    </row>
    <row r="63" spans="1:7" x14ac:dyDescent="0.2">
      <c r="B63" s="21"/>
      <c r="C63" s="49"/>
      <c r="D63" s="49"/>
      <c r="E63" s="49"/>
      <c r="F63" s="49"/>
    </row>
    <row r="64" spans="1:7" x14ac:dyDescent="0.2">
      <c r="A64" s="21"/>
      <c r="B64" s="21"/>
      <c r="C64" s="49"/>
      <c r="D64" s="49"/>
      <c r="E64" s="49"/>
      <c r="F64" s="49"/>
    </row>
    <row r="65" spans="1:6" x14ac:dyDescent="0.2">
      <c r="A65" s="21"/>
      <c r="B65" s="21"/>
      <c r="C65" s="21"/>
      <c r="D65" s="21"/>
      <c r="E65" s="21"/>
      <c r="F65" s="21"/>
    </row>
    <row r="66" spans="1:6" x14ac:dyDescent="0.2">
      <c r="A66" s="21"/>
      <c r="B66" s="21"/>
      <c r="C66" s="21"/>
      <c r="D66" s="21"/>
      <c r="E66" s="21"/>
      <c r="F66" s="21"/>
    </row>
  </sheetData>
  <sheetProtection password="CEAA" sheet="1"/>
  <phoneticPr fontId="2" type="noConversion"/>
  <conditionalFormatting sqref="F25:F30 B25:D30 B32:D37 B53:D58 B39:D44 F32:F37 B46:D51 F39:F44 F46:F51 F53:F58 G25:G29 G32:G36 G39:G43 G46:G50 G53:G57">
    <cfRule type="cellIs" dxfId="83" priority="1" stopIfTrue="1" operator="equal">
      <formula>0</formula>
    </cfRule>
  </conditionalFormatting>
  <conditionalFormatting sqref="A61:A62 A12:E17">
    <cfRule type="cellIs" dxfId="82" priority="2" stopIfTrue="1" operator="equal">
      <formula>0</formula>
    </cfRule>
  </conditionalFormatting>
  <conditionalFormatting sqref="E24:E58">
    <cfRule type="cellIs" dxfId="81" priority="3" stopIfTrue="1" operator="equal">
      <formula>"Waffe wählen"</formula>
    </cfRule>
  </conditionalFormatting>
  <conditionalFormatting sqref="C20:C21 G30 G37 G44 G51 G58">
    <cfRule type="cellIs" dxfId="80" priority="4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2010 by LKSV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2"/>
  </sheetPr>
  <dimension ref="A1:Z3234"/>
  <sheetViews>
    <sheetView workbookViewId="0">
      <selection activeCell="C12" sqref="C12:E12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5" width="10" customWidth="1"/>
    <col min="6" max="6" width="3.42578125" customWidth="1"/>
    <col min="7" max="7" width="5.5703125" customWidth="1"/>
    <col min="8" max="8" width="26.28515625" customWidth="1"/>
    <col min="9" max="10" width="11.42578125" style="40" customWidth="1"/>
  </cols>
  <sheetData>
    <row r="1" spans="1:26" ht="19.5" x14ac:dyDescent="0.25">
      <c r="D1" s="2" t="s">
        <v>0</v>
      </c>
    </row>
    <row r="2" spans="1:26" ht="19.5" x14ac:dyDescent="0.25">
      <c r="C2" s="4"/>
      <c r="D2" s="2" t="s">
        <v>30</v>
      </c>
      <c r="H2" s="1"/>
    </row>
    <row r="3" spans="1:26" s="5" customFormat="1" ht="8.25" x14ac:dyDescent="0.15">
      <c r="C3" s="6"/>
      <c r="D3" s="7"/>
      <c r="I3" s="41"/>
      <c r="J3" s="41"/>
    </row>
    <row r="4" spans="1:26" s="8" customFormat="1" ht="11.25" x14ac:dyDescent="0.2">
      <c r="C4" s="9"/>
      <c r="D4" s="175" t="s">
        <v>79</v>
      </c>
      <c r="H4" s="175" t="s">
        <v>80</v>
      </c>
      <c r="I4" s="42"/>
      <c r="J4" s="42"/>
    </row>
    <row r="5" spans="1:26" s="8" customFormat="1" ht="11.25" x14ac:dyDescent="0.2">
      <c r="C5" s="9"/>
      <c r="D5" s="175" t="s">
        <v>1</v>
      </c>
      <c r="H5" s="175" t="s">
        <v>81</v>
      </c>
      <c r="I5" s="42"/>
      <c r="J5" s="42"/>
    </row>
    <row r="6" spans="1:26" s="8" customFormat="1" ht="11.25" x14ac:dyDescent="0.2">
      <c r="D6" s="175" t="s">
        <v>82</v>
      </c>
      <c r="H6" s="175" t="s">
        <v>83</v>
      </c>
      <c r="I6" s="42"/>
      <c r="J6" s="42"/>
    </row>
    <row r="7" spans="1:26" s="8" customFormat="1" ht="11.25" x14ac:dyDescent="0.2">
      <c r="D7" s="3" t="s">
        <v>88</v>
      </c>
      <c r="H7" s="3" t="s">
        <v>84</v>
      </c>
      <c r="I7" s="42"/>
      <c r="J7" s="42"/>
    </row>
    <row r="8" spans="1:26" s="10" customFormat="1" x14ac:dyDescent="0.2">
      <c r="D8" s="11"/>
      <c r="I8" s="40"/>
      <c r="J8" s="40"/>
    </row>
    <row r="9" spans="1:26" s="13" customFormat="1" ht="26.25" x14ac:dyDescent="0.4">
      <c r="A9" s="176" t="s">
        <v>85</v>
      </c>
      <c r="B9" s="28"/>
      <c r="C9" s="28"/>
      <c r="D9" s="29"/>
      <c r="E9" s="30"/>
      <c r="F9" s="30"/>
      <c r="G9" s="30"/>
      <c r="H9" s="39">
        <f ca="1">TODAY()</f>
        <v>43226</v>
      </c>
      <c r="I9" s="43"/>
      <c r="J9" s="4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10" customFormat="1" x14ac:dyDescent="0.2">
      <c r="D10" s="11"/>
      <c r="I10" s="40"/>
      <c r="J10" s="40"/>
    </row>
    <row r="11" spans="1:26" s="10" customFormat="1" ht="15.75" x14ac:dyDescent="0.25">
      <c r="A11" s="66"/>
      <c r="C11" s="66" t="s">
        <v>75</v>
      </c>
      <c r="G11" s="66" t="s">
        <v>41</v>
      </c>
      <c r="I11" s="40"/>
      <c r="J11" s="40"/>
    </row>
    <row r="12" spans="1:26" s="10" customFormat="1" x14ac:dyDescent="0.2">
      <c r="A12" s="26" t="s">
        <v>11</v>
      </c>
      <c r="C12" s="193"/>
      <c r="D12" s="193"/>
      <c r="E12" s="193"/>
      <c r="F12" s="27"/>
      <c r="G12" s="193"/>
      <c r="H12" s="193"/>
      <c r="I12" s="40"/>
      <c r="J12" s="40"/>
    </row>
    <row r="13" spans="1:26" s="10" customFormat="1" x14ac:dyDescent="0.2">
      <c r="A13" s="10" t="s">
        <v>4</v>
      </c>
      <c r="C13" s="193"/>
      <c r="D13" s="193"/>
      <c r="E13" s="193"/>
      <c r="F13" s="27"/>
      <c r="G13" s="193"/>
      <c r="H13" s="193"/>
      <c r="I13" s="40"/>
      <c r="J13" s="40"/>
    </row>
    <row r="14" spans="1:26" s="10" customFormat="1" x14ac:dyDescent="0.2">
      <c r="A14" s="10" t="s">
        <v>2</v>
      </c>
      <c r="C14" s="193"/>
      <c r="D14" s="193"/>
      <c r="E14" s="193"/>
      <c r="F14" s="27"/>
      <c r="G14" s="193"/>
      <c r="H14" s="193"/>
      <c r="I14" s="40"/>
      <c r="J14" s="40"/>
    </row>
    <row r="15" spans="1:26" s="10" customFormat="1" x14ac:dyDescent="0.2">
      <c r="A15" s="10" t="s">
        <v>3</v>
      </c>
      <c r="C15" s="193"/>
      <c r="D15" s="193"/>
      <c r="E15" s="193"/>
      <c r="F15" s="27"/>
      <c r="G15" s="193"/>
      <c r="H15" s="193"/>
      <c r="I15" s="40"/>
      <c r="J15" s="40"/>
    </row>
    <row r="16" spans="1:26" s="10" customFormat="1" x14ac:dyDescent="0.2">
      <c r="A16" s="10" t="s">
        <v>13</v>
      </c>
      <c r="C16" s="193"/>
      <c r="D16" s="193"/>
      <c r="E16" s="193"/>
      <c r="F16" s="27"/>
      <c r="G16" s="193"/>
      <c r="H16" s="193"/>
      <c r="I16" s="40"/>
      <c r="J16" s="40"/>
    </row>
    <row r="17" spans="1:10" s="10" customFormat="1" x14ac:dyDescent="0.2">
      <c r="A17" s="10" t="s">
        <v>57</v>
      </c>
      <c r="C17" s="193"/>
      <c r="D17" s="193"/>
      <c r="E17" s="193"/>
      <c r="F17" s="27"/>
      <c r="G17" s="193"/>
      <c r="H17" s="193"/>
      <c r="I17" s="40"/>
      <c r="J17" s="40"/>
    </row>
    <row r="18" spans="1:10" s="10" customFormat="1" x14ac:dyDescent="0.2">
      <c r="A18" s="26"/>
      <c r="B18" s="26"/>
      <c r="C18" s="27"/>
      <c r="D18" s="27"/>
      <c r="E18" s="27"/>
      <c r="F18" s="27"/>
      <c r="G18" s="27"/>
      <c r="H18" s="26"/>
      <c r="I18" s="40"/>
      <c r="J18" s="40"/>
    </row>
    <row r="19" spans="1:10" s="10" customFormat="1" x14ac:dyDescent="0.2">
      <c r="A19" s="26"/>
      <c r="B19" s="26"/>
      <c r="C19" s="27"/>
      <c r="D19" s="27"/>
      <c r="E19" s="27"/>
      <c r="F19" s="27"/>
      <c r="G19" s="27"/>
      <c r="H19" s="27"/>
      <c r="I19" s="40"/>
      <c r="J19" s="40"/>
    </row>
    <row r="20" spans="1:10" s="10" customFormat="1" x14ac:dyDescent="0.2">
      <c r="A20" s="26"/>
      <c r="B20" s="26"/>
      <c r="C20" s="27"/>
      <c r="D20" s="27"/>
      <c r="E20" s="27"/>
      <c r="F20" s="27"/>
      <c r="G20" s="27"/>
      <c r="H20" s="27"/>
      <c r="I20" s="40"/>
      <c r="J20" s="40"/>
    </row>
    <row r="21" spans="1:10" s="10" customFormat="1" x14ac:dyDescent="0.2">
      <c r="A21" s="26"/>
      <c r="B21" s="26"/>
      <c r="C21" s="26"/>
      <c r="D21" s="26"/>
      <c r="E21" s="26"/>
      <c r="F21" s="26"/>
      <c r="G21" s="26"/>
      <c r="H21" s="26"/>
      <c r="I21" s="40"/>
      <c r="J21" s="40"/>
    </row>
    <row r="22" spans="1:10" ht="16.5" thickBot="1" x14ac:dyDescent="0.3">
      <c r="A22" s="66"/>
      <c r="B22" s="94"/>
      <c r="C22" s="94"/>
      <c r="D22" s="94"/>
      <c r="E22" s="94"/>
      <c r="F22" s="94"/>
      <c r="G22" s="94"/>
      <c r="H22" s="94"/>
    </row>
    <row r="23" spans="1:10" x14ac:dyDescent="0.2">
      <c r="A23" s="67"/>
      <c r="B23" s="68" t="s">
        <v>4</v>
      </c>
      <c r="C23" s="69" t="s">
        <v>5</v>
      </c>
      <c r="D23" s="69" t="s">
        <v>34</v>
      </c>
      <c r="E23" s="68" t="s">
        <v>35</v>
      </c>
      <c r="F23" s="178"/>
      <c r="G23" s="178"/>
      <c r="H23" s="140" t="s">
        <v>29</v>
      </c>
      <c r="I23" s="44"/>
      <c r="J23" s="129" t="s">
        <v>58</v>
      </c>
    </row>
    <row r="24" spans="1:10" s="35" customFormat="1" x14ac:dyDescent="0.2">
      <c r="A24" s="95"/>
      <c r="B24" s="96"/>
      <c r="C24" s="97"/>
      <c r="D24" s="97"/>
      <c r="E24" s="96"/>
      <c r="F24" s="96"/>
      <c r="G24" s="96"/>
      <c r="H24" s="98"/>
      <c r="I24" s="44"/>
      <c r="J24" s="130"/>
    </row>
    <row r="25" spans="1:10" s="35" customFormat="1" ht="15.75" x14ac:dyDescent="0.25">
      <c r="A25" s="76" t="s">
        <v>42</v>
      </c>
      <c r="B25" s="99"/>
      <c r="C25" s="100"/>
      <c r="D25" s="100"/>
      <c r="E25" s="99"/>
      <c r="F25" s="99"/>
      <c r="G25" s="99"/>
      <c r="H25" s="101"/>
      <c r="I25" s="135"/>
      <c r="J25" s="130"/>
    </row>
    <row r="26" spans="1:10" ht="18.75" customHeight="1" x14ac:dyDescent="0.2">
      <c r="A26" s="15">
        <v>1</v>
      </c>
      <c r="B26" s="24"/>
      <c r="C26" s="179"/>
      <c r="D26" s="47"/>
      <c r="E26" s="187">
        <v>1</v>
      </c>
      <c r="F26" s="188"/>
      <c r="G26" s="189"/>
      <c r="H26" s="141"/>
      <c r="I26" s="136"/>
      <c r="J26" s="131"/>
    </row>
    <row r="27" spans="1:10" ht="18.75" customHeight="1" x14ac:dyDescent="0.2">
      <c r="A27" s="15">
        <v>2</v>
      </c>
      <c r="B27" s="24"/>
      <c r="C27" s="179"/>
      <c r="D27" s="47"/>
      <c r="E27" s="187">
        <v>1</v>
      </c>
      <c r="F27" s="188"/>
      <c r="G27" s="189"/>
      <c r="H27" s="141"/>
      <c r="I27" s="136"/>
      <c r="J27" s="131"/>
    </row>
    <row r="28" spans="1:10" ht="18.75" customHeight="1" x14ac:dyDescent="0.2">
      <c r="A28" s="15">
        <v>3</v>
      </c>
      <c r="B28" s="24"/>
      <c r="C28" s="179"/>
      <c r="D28" s="47"/>
      <c r="E28" s="187">
        <v>1</v>
      </c>
      <c r="F28" s="188"/>
      <c r="G28" s="189"/>
      <c r="H28" s="141"/>
      <c r="I28" s="136"/>
      <c r="J28" s="131"/>
    </row>
    <row r="29" spans="1:10" ht="18.75" customHeight="1" x14ac:dyDescent="0.2">
      <c r="A29" s="15">
        <v>4</v>
      </c>
      <c r="B29" s="24"/>
      <c r="C29" s="179"/>
      <c r="D29" s="47"/>
      <c r="E29" s="187">
        <v>1</v>
      </c>
      <c r="F29" s="188"/>
      <c r="G29" s="189"/>
      <c r="H29" s="141"/>
      <c r="I29" s="136"/>
      <c r="J29" s="131"/>
    </row>
    <row r="30" spans="1:10" ht="18.75" customHeight="1" x14ac:dyDescent="0.2">
      <c r="A30" s="15">
        <v>5</v>
      </c>
      <c r="B30" s="24"/>
      <c r="C30" s="179"/>
      <c r="D30" s="47"/>
      <c r="E30" s="187">
        <v>1</v>
      </c>
      <c r="F30" s="188"/>
      <c r="G30" s="189"/>
      <c r="H30" s="141"/>
      <c r="I30" s="136"/>
      <c r="J30" s="131"/>
    </row>
    <row r="31" spans="1:10" s="21" customFormat="1" ht="18.75" customHeight="1" x14ac:dyDescent="0.2">
      <c r="A31" s="102"/>
      <c r="B31" s="103"/>
      <c r="C31" s="53"/>
      <c r="D31" s="53"/>
      <c r="E31" s="104"/>
      <c r="F31" s="104"/>
      <c r="G31" s="104"/>
      <c r="H31" s="142"/>
      <c r="I31" s="137" t="s">
        <v>14</v>
      </c>
      <c r="J31" s="139">
        <f>SUM(J26:J30)</f>
        <v>0</v>
      </c>
    </row>
    <row r="32" spans="1:10" s="21" customFormat="1" ht="18.75" customHeight="1" x14ac:dyDescent="0.25">
      <c r="A32" s="76" t="s">
        <v>43</v>
      </c>
      <c r="B32" s="106"/>
      <c r="C32" s="54"/>
      <c r="D32" s="54"/>
      <c r="E32" s="107"/>
      <c r="F32" s="107"/>
      <c r="G32" s="107"/>
      <c r="H32" s="143"/>
      <c r="I32" s="137"/>
      <c r="J32" s="132"/>
    </row>
    <row r="33" spans="1:10" ht="18.75" customHeight="1" x14ac:dyDescent="0.2">
      <c r="A33" s="15">
        <v>1</v>
      </c>
      <c r="B33" s="24"/>
      <c r="C33" s="179"/>
      <c r="D33" s="47"/>
      <c r="E33" s="187">
        <v>1</v>
      </c>
      <c r="F33" s="188"/>
      <c r="G33" s="189"/>
      <c r="H33" s="141"/>
      <c r="I33" s="136"/>
      <c r="J33" s="131"/>
    </row>
    <row r="34" spans="1:10" ht="18.75" customHeight="1" x14ac:dyDescent="0.2">
      <c r="A34" s="15">
        <v>2</v>
      </c>
      <c r="B34" s="24"/>
      <c r="C34" s="179"/>
      <c r="D34" s="47"/>
      <c r="E34" s="187">
        <v>1</v>
      </c>
      <c r="F34" s="188"/>
      <c r="G34" s="189"/>
      <c r="H34" s="141"/>
      <c r="I34" s="136"/>
      <c r="J34" s="131"/>
    </row>
    <row r="35" spans="1:10" ht="18.75" customHeight="1" x14ac:dyDescent="0.2">
      <c r="A35" s="15">
        <v>3</v>
      </c>
      <c r="B35" s="24"/>
      <c r="C35" s="179"/>
      <c r="D35" s="47"/>
      <c r="E35" s="187">
        <v>1</v>
      </c>
      <c r="F35" s="188"/>
      <c r="G35" s="189"/>
      <c r="H35" s="141"/>
      <c r="I35" s="136"/>
      <c r="J35" s="131"/>
    </row>
    <row r="36" spans="1:10" ht="18.75" customHeight="1" x14ac:dyDescent="0.2">
      <c r="A36" s="15">
        <v>4</v>
      </c>
      <c r="B36" s="24"/>
      <c r="C36" s="179"/>
      <c r="D36" s="47"/>
      <c r="E36" s="187">
        <v>1</v>
      </c>
      <c r="F36" s="188"/>
      <c r="G36" s="189"/>
      <c r="H36" s="141"/>
      <c r="I36" s="136"/>
      <c r="J36" s="131"/>
    </row>
    <row r="37" spans="1:10" ht="18.75" customHeight="1" x14ac:dyDescent="0.2">
      <c r="A37" s="15">
        <v>5</v>
      </c>
      <c r="B37" s="24"/>
      <c r="C37" s="179"/>
      <c r="D37" s="47"/>
      <c r="E37" s="187">
        <v>1</v>
      </c>
      <c r="F37" s="188"/>
      <c r="G37" s="189"/>
      <c r="H37" s="141"/>
      <c r="I37" s="136"/>
      <c r="J37" s="131"/>
    </row>
    <row r="38" spans="1:10" ht="18.75" customHeight="1" x14ac:dyDescent="0.2">
      <c r="A38" s="102"/>
      <c r="B38" s="103"/>
      <c r="C38" s="53"/>
      <c r="D38" s="53"/>
      <c r="E38" s="104"/>
      <c r="F38" s="104"/>
      <c r="G38" s="104"/>
      <c r="H38" s="142"/>
      <c r="I38" s="137" t="s">
        <v>14</v>
      </c>
      <c r="J38" s="139">
        <f>SUM(J33:J37)</f>
        <v>0</v>
      </c>
    </row>
    <row r="39" spans="1:10" ht="18.75" customHeight="1" x14ac:dyDescent="0.25">
      <c r="A39" s="76" t="s">
        <v>44</v>
      </c>
      <c r="B39" s="106"/>
      <c r="C39" s="54"/>
      <c r="D39" s="54"/>
      <c r="E39" s="107"/>
      <c r="F39" s="107"/>
      <c r="G39" s="107"/>
      <c r="H39" s="143"/>
      <c r="I39" s="136"/>
      <c r="J39" s="130"/>
    </row>
    <row r="40" spans="1:10" ht="18.75" customHeight="1" x14ac:dyDescent="0.2">
      <c r="A40" s="15">
        <v>1</v>
      </c>
      <c r="B40" s="24"/>
      <c r="C40" s="179"/>
      <c r="D40" s="47"/>
      <c r="E40" s="187">
        <v>1</v>
      </c>
      <c r="F40" s="188"/>
      <c r="G40" s="189"/>
      <c r="H40" s="141"/>
      <c r="I40" s="136"/>
      <c r="J40" s="131"/>
    </row>
    <row r="41" spans="1:10" ht="18.75" customHeight="1" x14ac:dyDescent="0.2">
      <c r="A41" s="15">
        <v>2</v>
      </c>
      <c r="B41" s="24"/>
      <c r="C41" s="179"/>
      <c r="D41" s="47"/>
      <c r="E41" s="187">
        <v>1</v>
      </c>
      <c r="F41" s="188"/>
      <c r="G41" s="189"/>
      <c r="H41" s="141"/>
      <c r="I41" s="136"/>
      <c r="J41" s="131"/>
    </row>
    <row r="42" spans="1:10" ht="18.75" customHeight="1" x14ac:dyDescent="0.2">
      <c r="A42" s="15">
        <v>3</v>
      </c>
      <c r="B42" s="24"/>
      <c r="C42" s="179"/>
      <c r="D42" s="47"/>
      <c r="E42" s="187">
        <v>1</v>
      </c>
      <c r="F42" s="188"/>
      <c r="G42" s="189"/>
      <c r="H42" s="141"/>
      <c r="I42" s="136"/>
      <c r="J42" s="131"/>
    </row>
    <row r="43" spans="1:10" ht="18.75" customHeight="1" x14ac:dyDescent="0.2">
      <c r="A43" s="15">
        <v>4</v>
      </c>
      <c r="B43" s="24"/>
      <c r="C43" s="179"/>
      <c r="D43" s="47"/>
      <c r="E43" s="187">
        <v>1</v>
      </c>
      <c r="F43" s="188"/>
      <c r="G43" s="189"/>
      <c r="H43" s="141"/>
      <c r="I43" s="136"/>
      <c r="J43" s="131"/>
    </row>
    <row r="44" spans="1:10" ht="18.75" customHeight="1" x14ac:dyDescent="0.2">
      <c r="A44" s="15">
        <v>5</v>
      </c>
      <c r="B44" s="24"/>
      <c r="C44" s="179"/>
      <c r="D44" s="47"/>
      <c r="E44" s="187">
        <v>1</v>
      </c>
      <c r="F44" s="188"/>
      <c r="G44" s="189"/>
      <c r="H44" s="141"/>
      <c r="I44" s="136"/>
      <c r="J44" s="131"/>
    </row>
    <row r="45" spans="1:10" ht="18.75" customHeight="1" x14ac:dyDescent="0.2">
      <c r="A45" s="102"/>
      <c r="B45" s="103"/>
      <c r="C45" s="53"/>
      <c r="D45" s="53"/>
      <c r="E45" s="104"/>
      <c r="F45" s="104"/>
      <c r="G45" s="104"/>
      <c r="H45" s="142"/>
      <c r="I45" s="137" t="s">
        <v>14</v>
      </c>
      <c r="J45" s="139">
        <f>SUM(J40:J44)</f>
        <v>0</v>
      </c>
    </row>
    <row r="46" spans="1:10" ht="18.75" customHeight="1" x14ac:dyDescent="0.25">
      <c r="A46" s="76" t="s">
        <v>45</v>
      </c>
      <c r="B46" s="106"/>
      <c r="C46" s="54"/>
      <c r="D46" s="54"/>
      <c r="E46" s="107"/>
      <c r="F46" s="107"/>
      <c r="G46" s="107"/>
      <c r="H46" s="143"/>
      <c r="I46" s="136"/>
      <c r="J46" s="130"/>
    </row>
    <row r="47" spans="1:10" ht="18.75" customHeight="1" x14ac:dyDescent="0.2">
      <c r="A47" s="15">
        <v>1</v>
      </c>
      <c r="B47" s="24"/>
      <c r="C47" s="179"/>
      <c r="D47" s="47"/>
      <c r="E47" s="187">
        <v>1</v>
      </c>
      <c r="F47" s="188"/>
      <c r="G47" s="189"/>
      <c r="H47" s="141"/>
      <c r="I47" s="136"/>
      <c r="J47" s="131"/>
    </row>
    <row r="48" spans="1:10" ht="18.75" customHeight="1" x14ac:dyDescent="0.2">
      <c r="A48" s="15">
        <v>2</v>
      </c>
      <c r="B48" s="24"/>
      <c r="C48" s="179"/>
      <c r="D48" s="47"/>
      <c r="E48" s="187">
        <v>1</v>
      </c>
      <c r="F48" s="188"/>
      <c r="G48" s="189"/>
      <c r="H48" s="141"/>
      <c r="I48" s="136"/>
      <c r="J48" s="131"/>
    </row>
    <row r="49" spans="1:10" ht="18.75" customHeight="1" x14ac:dyDescent="0.2">
      <c r="A49" s="15">
        <v>3</v>
      </c>
      <c r="B49" s="24"/>
      <c r="C49" s="179"/>
      <c r="D49" s="47"/>
      <c r="E49" s="187">
        <v>1</v>
      </c>
      <c r="F49" s="188"/>
      <c r="G49" s="189"/>
      <c r="H49" s="141"/>
      <c r="I49" s="136"/>
      <c r="J49" s="131"/>
    </row>
    <row r="50" spans="1:10" ht="18.75" customHeight="1" x14ac:dyDescent="0.2">
      <c r="A50" s="15">
        <v>4</v>
      </c>
      <c r="B50" s="24"/>
      <c r="C50" s="179"/>
      <c r="D50" s="47"/>
      <c r="E50" s="187">
        <v>1</v>
      </c>
      <c r="F50" s="188"/>
      <c r="G50" s="189"/>
      <c r="H50" s="141"/>
      <c r="I50" s="136"/>
      <c r="J50" s="131"/>
    </row>
    <row r="51" spans="1:10" ht="18.75" customHeight="1" x14ac:dyDescent="0.2">
      <c r="A51" s="15">
        <v>5</v>
      </c>
      <c r="B51" s="24"/>
      <c r="C51" s="179"/>
      <c r="D51" s="47"/>
      <c r="E51" s="187">
        <v>1</v>
      </c>
      <c r="F51" s="188"/>
      <c r="G51" s="189"/>
      <c r="H51" s="141"/>
      <c r="I51" s="136"/>
      <c r="J51" s="131"/>
    </row>
    <row r="52" spans="1:10" ht="18.75" customHeight="1" x14ac:dyDescent="0.2">
      <c r="A52" s="102"/>
      <c r="B52" s="103"/>
      <c r="C52" s="53"/>
      <c r="D52" s="53"/>
      <c r="E52" s="104"/>
      <c r="F52" s="104"/>
      <c r="G52" s="104"/>
      <c r="H52" s="142"/>
      <c r="I52" s="137" t="s">
        <v>14</v>
      </c>
      <c r="J52" s="139">
        <f>SUM(J47:J51)</f>
        <v>0</v>
      </c>
    </row>
    <row r="53" spans="1:10" ht="18.75" customHeight="1" x14ac:dyDescent="0.25">
      <c r="A53" s="76" t="s">
        <v>46</v>
      </c>
      <c r="B53" s="106"/>
      <c r="C53" s="54"/>
      <c r="D53" s="54"/>
      <c r="E53" s="107"/>
      <c r="F53" s="107"/>
      <c r="G53" s="107"/>
      <c r="H53" s="143"/>
      <c r="I53" s="136"/>
      <c r="J53" s="130"/>
    </row>
    <row r="54" spans="1:10" ht="18.75" customHeight="1" x14ac:dyDescent="0.2">
      <c r="A54" s="15">
        <v>1</v>
      </c>
      <c r="B54" s="24"/>
      <c r="C54" s="179"/>
      <c r="D54" s="47"/>
      <c r="E54" s="187">
        <v>1</v>
      </c>
      <c r="F54" s="188"/>
      <c r="G54" s="189"/>
      <c r="H54" s="141"/>
      <c r="I54" s="136"/>
      <c r="J54" s="131"/>
    </row>
    <row r="55" spans="1:10" ht="18.75" customHeight="1" x14ac:dyDescent="0.2">
      <c r="A55" s="15">
        <v>2</v>
      </c>
      <c r="B55" s="24"/>
      <c r="C55" s="179"/>
      <c r="D55" s="47"/>
      <c r="E55" s="187">
        <v>1</v>
      </c>
      <c r="F55" s="188"/>
      <c r="G55" s="189"/>
      <c r="H55" s="141"/>
      <c r="I55" s="136"/>
      <c r="J55" s="131"/>
    </row>
    <row r="56" spans="1:10" ht="18.75" customHeight="1" x14ac:dyDescent="0.2">
      <c r="A56" s="15">
        <v>3</v>
      </c>
      <c r="B56" s="24"/>
      <c r="C56" s="179"/>
      <c r="D56" s="47"/>
      <c r="E56" s="187">
        <v>1</v>
      </c>
      <c r="F56" s="188"/>
      <c r="G56" s="189"/>
      <c r="H56" s="141"/>
      <c r="I56" s="136"/>
      <c r="J56" s="131"/>
    </row>
    <row r="57" spans="1:10" ht="18.75" customHeight="1" x14ac:dyDescent="0.2">
      <c r="A57" s="15">
        <v>4</v>
      </c>
      <c r="B57" s="24"/>
      <c r="C57" s="179"/>
      <c r="D57" s="47"/>
      <c r="E57" s="187">
        <v>1</v>
      </c>
      <c r="F57" s="188"/>
      <c r="G57" s="189"/>
      <c r="H57" s="141"/>
      <c r="I57" s="136"/>
      <c r="J57" s="131"/>
    </row>
    <row r="58" spans="1:10" ht="18.75" customHeight="1" thickBot="1" x14ac:dyDescent="0.25">
      <c r="A58" s="15">
        <v>5</v>
      </c>
      <c r="B58" s="25"/>
      <c r="C58" s="180"/>
      <c r="D58" s="48"/>
      <c r="E58" s="190">
        <v>1</v>
      </c>
      <c r="F58" s="191"/>
      <c r="G58" s="192"/>
      <c r="H58" s="144"/>
      <c r="I58" s="136"/>
      <c r="J58" s="133"/>
    </row>
    <row r="59" spans="1:10" ht="18.75" customHeight="1" x14ac:dyDescent="0.2">
      <c r="A59" s="74"/>
      <c r="B59" s="85"/>
      <c r="C59" s="55"/>
      <c r="D59" s="55"/>
      <c r="E59" s="85"/>
      <c r="F59" s="85"/>
      <c r="G59" s="85"/>
      <c r="H59" s="85"/>
      <c r="I59" s="137" t="s">
        <v>14</v>
      </c>
      <c r="J59" s="138">
        <f>SUM(J54:J58)</f>
        <v>0</v>
      </c>
    </row>
    <row r="61" spans="1:10" x14ac:dyDescent="0.2">
      <c r="A61" t="s">
        <v>29</v>
      </c>
      <c r="C61" s="57"/>
      <c r="D61" s="38"/>
      <c r="E61" s="38"/>
      <c r="F61" s="38"/>
      <c r="G61" s="38"/>
      <c r="H61" s="38"/>
    </row>
    <row r="62" spans="1:10" x14ac:dyDescent="0.2">
      <c r="C62" s="57"/>
      <c r="D62" s="38"/>
      <c r="E62" s="38"/>
      <c r="F62" s="38"/>
      <c r="G62" s="38"/>
      <c r="H62" s="38"/>
    </row>
    <row r="3234" spans="5:5" x14ac:dyDescent="0.2">
      <c r="E3234">
        <v>1</v>
      </c>
    </row>
  </sheetData>
  <sheetProtection password="CEAA" sheet="1"/>
  <mergeCells count="37">
    <mergeCell ref="E47:G47"/>
    <mergeCell ref="E48:G48"/>
    <mergeCell ref="E49:G49"/>
    <mergeCell ref="E58:G58"/>
    <mergeCell ref="E50:G50"/>
    <mergeCell ref="E51:G51"/>
    <mergeCell ref="E54:G54"/>
    <mergeCell ref="E55:G55"/>
    <mergeCell ref="E56:G56"/>
    <mergeCell ref="E57:G57"/>
    <mergeCell ref="E40:G40"/>
    <mergeCell ref="E41:G41"/>
    <mergeCell ref="E42:G42"/>
    <mergeCell ref="E43:G43"/>
    <mergeCell ref="E44:G44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G17:H17"/>
    <mergeCell ref="C12:E12"/>
    <mergeCell ref="C13:E13"/>
    <mergeCell ref="C14:E14"/>
    <mergeCell ref="C15:E15"/>
    <mergeCell ref="C16:E16"/>
    <mergeCell ref="C17:E17"/>
    <mergeCell ref="G12:H12"/>
    <mergeCell ref="G13:H13"/>
    <mergeCell ref="G14:H14"/>
    <mergeCell ref="G15:H15"/>
    <mergeCell ref="G16:H16"/>
  </mergeCells>
  <conditionalFormatting sqref="D31:D32 D45:D46 D52:D53 D38:D39">
    <cfRule type="cellIs" dxfId="79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19050</xdr:rowOff>
                  </from>
                  <to>
                    <xdr:col>6</xdr:col>
                    <xdr:colOff>266700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Drop Down 2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6</xdr:col>
                    <xdr:colOff>266700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Drop Down 3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9525</xdr:rowOff>
                  </from>
                  <to>
                    <xdr:col>6</xdr:col>
                    <xdr:colOff>266700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Drop Down 4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6</xdr:col>
                    <xdr:colOff>266700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Drop Down 5">
              <controlPr locked="0" defaultSize="0" autoLine="0" autoPict="0">
                <anchor moveWithCells="1">
                  <from>
                    <xdr:col>4</xdr:col>
                    <xdr:colOff>104775</xdr:colOff>
                    <xdr:row>29</xdr:row>
                    <xdr:rowOff>0</xdr:rowOff>
                  </from>
                  <to>
                    <xdr:col>6</xdr:col>
                    <xdr:colOff>266700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6</xdr:col>
                    <xdr:colOff>266700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Drop Down 7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6</xdr:col>
                    <xdr:colOff>266700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Drop Down 8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19050</xdr:rowOff>
                  </from>
                  <to>
                    <xdr:col>6</xdr:col>
                    <xdr:colOff>266700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Drop Down 9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9525</xdr:rowOff>
                  </from>
                  <to>
                    <xdr:col>6</xdr:col>
                    <xdr:colOff>266700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Drop Down 10">
              <controlPr locked="0" defaultSize="0" autoLine="0" autoPict="0">
                <anchor moveWithCells="1">
                  <from>
                    <xdr:col>4</xdr:col>
                    <xdr:colOff>104775</xdr:colOff>
                    <xdr:row>36</xdr:row>
                    <xdr:rowOff>0</xdr:rowOff>
                  </from>
                  <to>
                    <xdr:col>6</xdr:col>
                    <xdr:colOff>266700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19050</xdr:rowOff>
                  </from>
                  <to>
                    <xdr:col>6</xdr:col>
                    <xdr:colOff>266700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Drop Down 12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9525</xdr:rowOff>
                  </from>
                  <to>
                    <xdr:col>6</xdr:col>
                    <xdr:colOff>266700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Drop Down 13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0</xdr:rowOff>
                  </from>
                  <to>
                    <xdr:col>6</xdr:col>
                    <xdr:colOff>266700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Drop Down 14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6</xdr:col>
                    <xdr:colOff>266700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Drop Down 15">
              <controlPr locked="0" defaultSize="0" autoLine="0" autoPict="0">
                <anchor moveWithCells="1">
                  <from>
                    <xdr:col>4</xdr:col>
                    <xdr:colOff>104775</xdr:colOff>
                    <xdr:row>43</xdr:row>
                    <xdr:rowOff>9525</xdr:rowOff>
                  </from>
                  <to>
                    <xdr:col>6</xdr:col>
                    <xdr:colOff>266700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Drop Down 16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6</xdr:col>
                    <xdr:colOff>266700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Drop Down 17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0</xdr:rowOff>
                  </from>
                  <to>
                    <xdr:col>6</xdr:col>
                    <xdr:colOff>266700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Drop Down 18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6</xdr:col>
                    <xdr:colOff>266700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Drop Down 19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9525</xdr:rowOff>
                  </from>
                  <to>
                    <xdr:col>6</xdr:col>
                    <xdr:colOff>266700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Drop Down 20">
              <controlPr locked="0" defaultSize="0" autoLine="0" autoPict="0">
                <anchor moveWithCells="1">
                  <from>
                    <xdr:col>4</xdr:col>
                    <xdr:colOff>104775</xdr:colOff>
                    <xdr:row>50</xdr:row>
                    <xdr:rowOff>19050</xdr:rowOff>
                  </from>
                  <to>
                    <xdr:col>6</xdr:col>
                    <xdr:colOff>266700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Drop Down 21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9525</xdr:rowOff>
                  </from>
                  <to>
                    <xdr:col>6</xdr:col>
                    <xdr:colOff>266700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Drop Down 22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0</xdr:rowOff>
                  </from>
                  <to>
                    <xdr:col>6</xdr:col>
                    <xdr:colOff>266700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Drop Down 23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19050</xdr:rowOff>
                  </from>
                  <to>
                    <xdr:col>6</xdr:col>
                    <xdr:colOff>266700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Drop Down 24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6</xdr:col>
                    <xdr:colOff>266700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8" name="Drop Down 25">
              <controlPr locked="0" defaultSize="0" autoLine="0" autoPict="0">
                <anchor moveWithCells="1">
                  <from>
                    <xdr:col>4</xdr:col>
                    <xdr:colOff>104775</xdr:colOff>
                    <xdr:row>57</xdr:row>
                    <xdr:rowOff>9525</xdr:rowOff>
                  </from>
                  <to>
                    <xdr:col>6</xdr:col>
                    <xdr:colOff>266700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X66"/>
  <sheetViews>
    <sheetView workbookViewId="0">
      <selection activeCell="A12" sqref="A12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24" customWidth="1"/>
    <col min="7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61" t="s">
        <v>87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 t="s">
        <v>41</v>
      </c>
      <c r="F11" s="26"/>
      <c r="G11" s="60"/>
      <c r="H11" s="40"/>
    </row>
    <row r="12" spans="1:24" s="10" customFormat="1" x14ac:dyDescent="0.2">
      <c r="A12" s="56">
        <f>Feld_E!C12</f>
        <v>0</v>
      </c>
      <c r="B12" s="56"/>
      <c r="C12" s="56"/>
      <c r="D12" s="56"/>
      <c r="E12" s="56">
        <f>Feld_E!G12</f>
        <v>0</v>
      </c>
      <c r="F12" s="56"/>
      <c r="G12" s="60"/>
      <c r="H12" s="40"/>
    </row>
    <row r="13" spans="1:24" s="10" customFormat="1" x14ac:dyDescent="0.2">
      <c r="A13" s="56">
        <f>Feld_E!C13</f>
        <v>0</v>
      </c>
      <c r="B13" s="56"/>
      <c r="C13" s="56"/>
      <c r="D13" s="56"/>
      <c r="E13" s="56">
        <f>Feld_E!G13</f>
        <v>0</v>
      </c>
      <c r="F13" s="56"/>
      <c r="G13" s="60"/>
      <c r="H13" s="40"/>
    </row>
    <row r="14" spans="1:24" s="10" customFormat="1" x14ac:dyDescent="0.2">
      <c r="A14" s="56">
        <f>Feld_E!C14</f>
        <v>0</v>
      </c>
      <c r="B14" s="56"/>
      <c r="C14" s="56"/>
      <c r="D14" s="56"/>
      <c r="E14" s="56">
        <f>Feld_E!G14</f>
        <v>0</v>
      </c>
      <c r="F14" s="56"/>
      <c r="G14" s="60"/>
      <c r="H14" s="40"/>
    </row>
    <row r="15" spans="1:24" s="10" customFormat="1" x14ac:dyDescent="0.2">
      <c r="A15" s="56">
        <f>Feld_E!C15</f>
        <v>0</v>
      </c>
      <c r="B15" s="56"/>
      <c r="C15" s="56"/>
      <c r="D15" s="56"/>
      <c r="E15" s="56">
        <f>Feld_E!G15</f>
        <v>0</v>
      </c>
      <c r="F15" s="56"/>
      <c r="G15" s="60"/>
      <c r="H15" s="40"/>
    </row>
    <row r="16" spans="1:24" s="10" customFormat="1" x14ac:dyDescent="0.2">
      <c r="A16" s="56">
        <f>Feld_E!C16</f>
        <v>0</v>
      </c>
      <c r="B16" s="56"/>
      <c r="C16" s="56"/>
      <c r="D16" s="56"/>
      <c r="E16" s="56">
        <f>Feld_E!G16</f>
        <v>0</v>
      </c>
      <c r="F16" s="56"/>
      <c r="G16" s="60"/>
      <c r="H16" s="40"/>
    </row>
    <row r="17" spans="1:8" s="10" customFormat="1" x14ac:dyDescent="0.2">
      <c r="A17" s="56">
        <f>Feld_E!C17</f>
        <v>0</v>
      </c>
      <c r="B17" s="56"/>
      <c r="C17" s="56"/>
      <c r="D17" s="56"/>
      <c r="E17" s="56">
        <f>Feld_E!G17</f>
        <v>0</v>
      </c>
      <c r="F17" s="56"/>
      <c r="G17" s="60"/>
      <c r="H17" s="40"/>
    </row>
    <row r="18" spans="1:8" s="10" customFormat="1" x14ac:dyDescent="0.2">
      <c r="A18" s="27" t="s">
        <v>47</v>
      </c>
      <c r="B18" s="27"/>
      <c r="C18" s="27"/>
      <c r="D18" s="27"/>
      <c r="E18" s="27" t="s">
        <v>47</v>
      </c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 t="s">
        <v>29</v>
      </c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ht="13.5" thickBot="1" x14ac:dyDescent="0.25">
      <c r="A21" s="27"/>
      <c r="B21" s="27"/>
      <c r="C21" s="27">
        <f>Feld_E!C62</f>
        <v>0</v>
      </c>
      <c r="D21" s="27"/>
      <c r="E21" s="27"/>
      <c r="F21" s="27"/>
      <c r="G21" s="60"/>
      <c r="H21" s="40"/>
    </row>
    <row r="22" spans="1:8" x14ac:dyDescent="0.2">
      <c r="A22" s="67"/>
      <c r="B22" s="68" t="s">
        <v>4</v>
      </c>
      <c r="C22" s="69" t="s">
        <v>5</v>
      </c>
      <c r="D22" s="69" t="s">
        <v>34</v>
      </c>
      <c r="E22" s="68" t="s">
        <v>35</v>
      </c>
      <c r="F22" s="68" t="s">
        <v>29</v>
      </c>
      <c r="G22" s="70" t="s">
        <v>58</v>
      </c>
    </row>
    <row r="23" spans="1:8" s="35" customFormat="1" x14ac:dyDescent="0.2">
      <c r="A23" s="71"/>
      <c r="B23" s="72"/>
      <c r="C23" s="73"/>
      <c r="D23" s="73"/>
      <c r="E23" s="72"/>
      <c r="F23" s="74"/>
      <c r="G23" s="75"/>
      <c r="H23" s="52"/>
    </row>
    <row r="24" spans="1:8" s="35" customFormat="1" ht="15.75" x14ac:dyDescent="0.25">
      <c r="A24" s="76" t="s">
        <v>42</v>
      </c>
      <c r="B24" s="77"/>
      <c r="C24" s="78"/>
      <c r="D24" s="78"/>
      <c r="E24" s="77"/>
      <c r="F24" s="74"/>
      <c r="G24" s="79"/>
      <c r="H24" s="52"/>
    </row>
    <row r="25" spans="1:8" x14ac:dyDescent="0.2">
      <c r="A25" s="80">
        <v>1</v>
      </c>
      <c r="B25" s="88">
        <f>Feld_E!B26</f>
        <v>0</v>
      </c>
      <c r="C25" s="182">
        <f>Feld_E!C26</f>
        <v>0</v>
      </c>
      <c r="D25" s="111">
        <f>Feld_E!D26</f>
        <v>0</v>
      </c>
      <c r="E25" s="88" t="str">
        <f>IF(Feld_E!E26=1,"Waffe wählen",IF(Feld_E!E26=2,"Stgw90",IF(Feld_E!E26=3,"Kar",IF(Feld_E!E26=4,"Stgw57 (Ord02)",IF(Feld_E!E26=5,"Stgw57 (Ord03)",IF(Feld_E!E26=6,"Stagw",IF(Feld_E!E26=7,"FW")))))))</f>
        <v>Waffe wählen</v>
      </c>
      <c r="F25" s="88">
        <f>Feld_E!H26</f>
        <v>0</v>
      </c>
      <c r="G25" s="134">
        <f>Feld_E!J26</f>
        <v>0</v>
      </c>
    </row>
    <row r="26" spans="1:8" x14ac:dyDescent="0.2">
      <c r="A26" s="80">
        <v>2</v>
      </c>
      <c r="B26" s="88">
        <f>Feld_E!B27</f>
        <v>0</v>
      </c>
      <c r="C26" s="182">
        <f>Feld_E!C27</f>
        <v>0</v>
      </c>
      <c r="D26" s="111">
        <f>Feld_E!D27</f>
        <v>0</v>
      </c>
      <c r="E26" s="88" t="str">
        <f>IF(Feld_E!E27=1,"Waffe wählen",IF(Feld_E!E27=2,"Stgw90",IF(Feld_E!E27=3,"Kar",IF(Feld_E!E27=4,"Stgw57 (Ord02)",IF(Feld_E!E27=5,"Stgw57 (Ord03)",IF(Feld_E!E27=6,"Stagw",IF(Feld_E!E27=7,"FW")))))))</f>
        <v>Waffe wählen</v>
      </c>
      <c r="F26" s="88">
        <f>Feld_E!H27</f>
        <v>0</v>
      </c>
      <c r="G26" s="134">
        <f>Feld_E!J27</f>
        <v>0</v>
      </c>
    </row>
    <row r="27" spans="1:8" x14ac:dyDescent="0.2">
      <c r="A27" s="80">
        <v>3</v>
      </c>
      <c r="B27" s="88">
        <f>Feld_E!B28</f>
        <v>0</v>
      </c>
      <c r="C27" s="182">
        <f>Feld_E!C28</f>
        <v>0</v>
      </c>
      <c r="D27" s="111">
        <f>Feld_E!D28</f>
        <v>0</v>
      </c>
      <c r="E27" s="88" t="str">
        <f>IF(Feld_E!E28=1,"Waffe wählen",IF(Feld_E!E28=2,"Stgw90",IF(Feld_E!E28=3,"Kar",IF(Feld_E!E28=4,"Stgw57 (Ord02)",IF(Feld_E!E28=5,"Stgw57 (Ord03)",IF(Feld_E!E28=6,"Stagw",IF(Feld_E!E28=7,"FW")))))))</f>
        <v>Waffe wählen</v>
      </c>
      <c r="F27" s="88">
        <f>Feld_E!H28</f>
        <v>0</v>
      </c>
      <c r="G27" s="134">
        <f>Feld_E!J28</f>
        <v>0</v>
      </c>
    </row>
    <row r="28" spans="1:8" x14ac:dyDescent="0.2">
      <c r="A28" s="80">
        <v>4</v>
      </c>
      <c r="B28" s="88">
        <f>Feld_E!B29</f>
        <v>0</v>
      </c>
      <c r="C28" s="182">
        <f>Feld_E!C29</f>
        <v>0</v>
      </c>
      <c r="D28" s="111">
        <f>Feld_E!D29</f>
        <v>0</v>
      </c>
      <c r="E28" s="88" t="str">
        <f>IF(Feld_E!E29=1,"Waffe wählen",IF(Feld_E!E29=2,"Stgw90",IF(Feld_E!E29=3,"Kar",IF(Feld_E!E29=4,"Stgw57 (Ord02)",IF(Feld_E!E29=5,"Stgw57 (Ord03)",IF(Feld_E!E29=6,"Stagw",IF(Feld_E!E29=7,"FW")))))))</f>
        <v>Waffe wählen</v>
      </c>
      <c r="F28" s="88">
        <f>Feld_E!H29</f>
        <v>0</v>
      </c>
      <c r="G28" s="134">
        <f>Feld_E!J29</f>
        <v>0</v>
      </c>
    </row>
    <row r="29" spans="1:8" x14ac:dyDescent="0.2">
      <c r="A29" s="80">
        <v>5</v>
      </c>
      <c r="B29" s="88">
        <f>Feld_E!B30</f>
        <v>0</v>
      </c>
      <c r="C29" s="182">
        <f>Feld_E!C30</f>
        <v>0</v>
      </c>
      <c r="D29" s="111">
        <f>Feld_E!D30</f>
        <v>0</v>
      </c>
      <c r="E29" s="88" t="str">
        <f>IF(Feld_E!E30=1,"Waffe wählen",IF(Feld_E!E30=2,"Stgw90",IF(Feld_E!E30=3,"Kar",IF(Feld_E!E30=4,"Stgw57 (Ord02)",IF(Feld_E!E30=5,"Stgw57 (Ord03)",IF(Feld_E!E30=6,"Stagw",IF(Feld_E!E30=7,"FW")))))))</f>
        <v>Waffe wählen</v>
      </c>
      <c r="F29" s="88">
        <f>Feld_E!H30</f>
        <v>0</v>
      </c>
      <c r="G29" s="134">
        <f>Feld_E!J30</f>
        <v>0</v>
      </c>
    </row>
    <row r="30" spans="1:8" s="21" customFormat="1" ht="16.5" thickBot="1" x14ac:dyDescent="0.3">
      <c r="A30" s="81"/>
      <c r="B30" s="85"/>
      <c r="C30" s="55"/>
      <c r="D30" s="55"/>
      <c r="E30" s="85"/>
      <c r="F30" s="89" t="s">
        <v>14</v>
      </c>
      <c r="G30" s="82">
        <f>SUM(G25:G29)</f>
        <v>0</v>
      </c>
      <c r="H30" s="50"/>
    </row>
    <row r="31" spans="1:8" s="21" customFormat="1" ht="16.5" thickTop="1" x14ac:dyDescent="0.25">
      <c r="A31" s="76" t="s">
        <v>43</v>
      </c>
      <c r="B31" s="77"/>
      <c r="C31" s="78"/>
      <c r="D31" s="78"/>
      <c r="E31" s="77"/>
      <c r="F31" s="74"/>
      <c r="G31" s="79"/>
      <c r="H31" s="50"/>
    </row>
    <row r="32" spans="1:8" x14ac:dyDescent="0.2">
      <c r="A32" s="80">
        <v>1</v>
      </c>
      <c r="B32" s="88">
        <f>Feld_E!B33</f>
        <v>0</v>
      </c>
      <c r="C32" s="182">
        <f>Feld_E!C33</f>
        <v>0</v>
      </c>
      <c r="D32" s="111">
        <f>Feld_E!D33</f>
        <v>0</v>
      </c>
      <c r="E32" s="88" t="str">
        <f>IF(Feld_E!E33=1,"Waffe wählen",IF(Feld_E!E33=2,"Stgw90",IF(Feld_E!E33=3,"Kar",IF(Feld_E!E33=4,"Stgw57 (Ord02)",IF(Feld_E!E33=5,"Stgw57 (Ord03)",IF(Feld_E!E33=6,"Stagw",IF(Feld_E!E33=7,"FW")))))))</f>
        <v>Waffe wählen</v>
      </c>
      <c r="F32" s="88">
        <f>Feld_E!H33</f>
        <v>0</v>
      </c>
      <c r="G32" s="134">
        <f>Feld_E!J33</f>
        <v>0</v>
      </c>
    </row>
    <row r="33" spans="1:7" x14ac:dyDescent="0.2">
      <c r="A33" s="80">
        <v>2</v>
      </c>
      <c r="B33" s="88">
        <f>Feld_E!B34</f>
        <v>0</v>
      </c>
      <c r="C33" s="182">
        <f>Feld_E!C34</f>
        <v>0</v>
      </c>
      <c r="D33" s="111">
        <f>Feld_E!D34</f>
        <v>0</v>
      </c>
      <c r="E33" s="88" t="str">
        <f>IF(Feld_E!E34=1,"Waffe wählen",IF(Feld_E!E34=2,"Stgw90",IF(Feld_E!E34=3,"Kar",IF(Feld_E!E34=4,"Stgw57 (Ord02)",IF(Feld_E!E34=5,"Stgw57 (Ord03)",IF(Feld_E!E34=6,"Stagw",IF(Feld_E!E34=7,"FW")))))))</f>
        <v>Waffe wählen</v>
      </c>
      <c r="F33" s="88">
        <f>Feld_E!H34</f>
        <v>0</v>
      </c>
      <c r="G33" s="134">
        <f>Feld_E!J34</f>
        <v>0</v>
      </c>
    </row>
    <row r="34" spans="1:7" x14ac:dyDescent="0.2">
      <c r="A34" s="80">
        <v>3</v>
      </c>
      <c r="B34" s="88">
        <f>Feld_E!B35</f>
        <v>0</v>
      </c>
      <c r="C34" s="182">
        <f>Feld_E!C35</f>
        <v>0</v>
      </c>
      <c r="D34" s="111">
        <f>Feld_E!D35</f>
        <v>0</v>
      </c>
      <c r="E34" s="88" t="str">
        <f>IF(Feld_E!E35=1,"Waffe wählen",IF(Feld_E!E35=2,"Stgw90",IF(Feld_E!E35=3,"Kar",IF(Feld_E!E35=4,"Stgw57 (Ord02)",IF(Feld_E!E35=5,"Stgw57 (Ord03)",IF(Feld_E!E35=6,"Stagw",IF(Feld_E!E35=7,"FW")))))))</f>
        <v>Waffe wählen</v>
      </c>
      <c r="F34" s="88">
        <f>Feld_E!H35</f>
        <v>0</v>
      </c>
      <c r="G34" s="134">
        <f>Feld_E!J35</f>
        <v>0</v>
      </c>
    </row>
    <row r="35" spans="1:7" x14ac:dyDescent="0.2">
      <c r="A35" s="80">
        <v>4</v>
      </c>
      <c r="B35" s="88">
        <f>Feld_E!B36</f>
        <v>0</v>
      </c>
      <c r="C35" s="182">
        <f>Feld_E!C36</f>
        <v>0</v>
      </c>
      <c r="D35" s="111">
        <f>Feld_E!D36</f>
        <v>0</v>
      </c>
      <c r="E35" s="88" t="str">
        <f>IF(Feld_E!E36=1,"Waffe wählen",IF(Feld_E!E36=2,"Stgw90",IF(Feld_E!E36=3,"Kar",IF(Feld_E!E36=4,"Stgw57 (Ord02)",IF(Feld_E!E36=5,"Stgw57 (Ord03)",IF(Feld_E!E36=6,"Stagw",IF(Feld_E!E36=7,"FW")))))))</f>
        <v>Waffe wählen</v>
      </c>
      <c r="F35" s="88">
        <f>Feld_E!H36</f>
        <v>0</v>
      </c>
      <c r="G35" s="134">
        <f>Feld_E!J36</f>
        <v>0</v>
      </c>
    </row>
    <row r="36" spans="1:7" x14ac:dyDescent="0.2">
      <c r="A36" s="80">
        <v>5</v>
      </c>
      <c r="B36" s="88">
        <f>Feld_E!B37</f>
        <v>0</v>
      </c>
      <c r="C36" s="182">
        <f>Feld_E!C37</f>
        <v>0</v>
      </c>
      <c r="D36" s="111">
        <f>Feld_E!D37</f>
        <v>0</v>
      </c>
      <c r="E36" s="88" t="str">
        <f>IF(Feld_E!E37=1,"Waffe wählen",IF(Feld_E!E37=2,"Stgw90",IF(Feld_E!E37=3,"Kar",IF(Feld_E!E37=4,"Stgw57 (Ord02)",IF(Feld_E!E37=5,"Stgw57 (Ord03)",IF(Feld_E!E37=6,"Stagw",IF(Feld_E!E37=7,"FW")))))))</f>
        <v>Waffe wählen</v>
      </c>
      <c r="F36" s="88">
        <f>Feld_E!H37</f>
        <v>0</v>
      </c>
      <c r="G36" s="134">
        <f>Feld_E!J37</f>
        <v>0</v>
      </c>
    </row>
    <row r="37" spans="1:7" ht="16.5" thickBot="1" x14ac:dyDescent="0.3">
      <c r="A37" s="81"/>
      <c r="B37" s="85"/>
      <c r="C37" s="55"/>
      <c r="D37" s="55"/>
      <c r="E37" s="85"/>
      <c r="F37" s="89" t="s">
        <v>14</v>
      </c>
      <c r="G37" s="82">
        <f>SUM(G32:G36)</f>
        <v>0</v>
      </c>
    </row>
    <row r="38" spans="1:7" ht="16.5" thickTop="1" x14ac:dyDescent="0.25">
      <c r="A38" s="76" t="s">
        <v>44</v>
      </c>
      <c r="B38" s="77"/>
      <c r="C38" s="78"/>
      <c r="D38" s="78"/>
      <c r="E38" s="77"/>
      <c r="F38" s="74"/>
      <c r="G38" s="79"/>
    </row>
    <row r="39" spans="1:7" x14ac:dyDescent="0.2">
      <c r="A39" s="80">
        <v>1</v>
      </c>
      <c r="B39" s="88">
        <f>Feld_E!B40</f>
        <v>0</v>
      </c>
      <c r="C39" s="182">
        <f>Feld_E!C40</f>
        <v>0</v>
      </c>
      <c r="D39" s="111">
        <f>Feld_E!D40</f>
        <v>0</v>
      </c>
      <c r="E39" s="88" t="str">
        <f>IF(Feld_E!E40=1,"Waffe wählen",IF(Feld_E!E40=2,"Stgw90",IF(Feld_E!E40=3,"Kar",IF(Feld_E!E40=4,"Stgw57 (Ord02)",IF(Feld_E!E40=5,"Stgw57 (Ord03)",IF(Feld_E!E40=6,"Stagw",IF(Feld_E!E40=7,"FW")))))))</f>
        <v>Waffe wählen</v>
      </c>
      <c r="F39" s="88">
        <f>Feld_E!H40</f>
        <v>0</v>
      </c>
      <c r="G39" s="134">
        <f>Feld_E!J40</f>
        <v>0</v>
      </c>
    </row>
    <row r="40" spans="1:7" x14ac:dyDescent="0.2">
      <c r="A40" s="80">
        <v>2</v>
      </c>
      <c r="B40" s="88">
        <f>Feld_E!B41</f>
        <v>0</v>
      </c>
      <c r="C40" s="182">
        <f>Feld_E!C41</f>
        <v>0</v>
      </c>
      <c r="D40" s="111">
        <f>Feld_E!D41</f>
        <v>0</v>
      </c>
      <c r="E40" s="88" t="str">
        <f>IF(Feld_E!E41=1,"Waffe wählen",IF(Feld_E!E41=2,"Stgw90",IF(Feld_E!E41=3,"Kar",IF(Feld_E!E41=4,"Stgw57 (Ord02)",IF(Feld_E!E41=5,"Stgw57 (Ord03)",IF(Feld_E!E41=6,"Stagw",IF(Feld_E!E41=7,"FW")))))))</f>
        <v>Waffe wählen</v>
      </c>
      <c r="F40" s="88">
        <f>Feld_E!H41</f>
        <v>0</v>
      </c>
      <c r="G40" s="134">
        <f>Feld_E!J41</f>
        <v>0</v>
      </c>
    </row>
    <row r="41" spans="1:7" x14ac:dyDescent="0.2">
      <c r="A41" s="80">
        <v>3</v>
      </c>
      <c r="B41" s="88">
        <f>Feld_E!B42</f>
        <v>0</v>
      </c>
      <c r="C41" s="182">
        <f>Feld_E!C42</f>
        <v>0</v>
      </c>
      <c r="D41" s="111">
        <f>Feld_E!D42</f>
        <v>0</v>
      </c>
      <c r="E41" s="88" t="str">
        <f>IF(Feld_E!E42=1,"Waffe wählen",IF(Feld_E!E42=2,"Stgw90",IF(Feld_E!E42=3,"Kar",IF(Feld_E!E42=4,"Stgw57 (Ord02)",IF(Feld_E!E42=5,"Stgw57 (Ord03)",IF(Feld_E!E42=6,"Stagw",IF(Feld_E!E42=7,"FW")))))))</f>
        <v>Waffe wählen</v>
      </c>
      <c r="F41" s="88">
        <f>Feld_E!H42</f>
        <v>0</v>
      </c>
      <c r="G41" s="134">
        <f>Feld_E!J42</f>
        <v>0</v>
      </c>
    </row>
    <row r="42" spans="1:7" x14ac:dyDescent="0.2">
      <c r="A42" s="80">
        <v>4</v>
      </c>
      <c r="B42" s="88">
        <f>Feld_E!B43</f>
        <v>0</v>
      </c>
      <c r="C42" s="182">
        <f>Feld_E!C43</f>
        <v>0</v>
      </c>
      <c r="D42" s="111">
        <f>Feld_E!D43</f>
        <v>0</v>
      </c>
      <c r="E42" s="88" t="str">
        <f>IF(Feld_E!E43=1,"Waffe wählen",IF(Feld_E!E43=2,"Stgw90",IF(Feld_E!E43=3,"Kar",IF(Feld_E!E43=4,"Stgw57 (Ord02)",IF(Feld_E!E43=5,"Stgw57 (Ord03)",IF(Feld_E!E43=6,"Stagw",IF(Feld_E!E43=7,"FW")))))))</f>
        <v>Waffe wählen</v>
      </c>
      <c r="F42" s="88">
        <f>Feld_E!H43</f>
        <v>0</v>
      </c>
      <c r="G42" s="134">
        <f>Feld_E!J43</f>
        <v>0</v>
      </c>
    </row>
    <row r="43" spans="1:7" x14ac:dyDescent="0.2">
      <c r="A43" s="80">
        <v>5</v>
      </c>
      <c r="B43" s="88">
        <f>Feld_E!B44</f>
        <v>0</v>
      </c>
      <c r="C43" s="182">
        <f>Feld_E!C44</f>
        <v>0</v>
      </c>
      <c r="D43" s="111">
        <f>Feld_E!D44</f>
        <v>0</v>
      </c>
      <c r="E43" s="88" t="str">
        <f>IF(Feld_E!E44=1,"Waffe wählen",IF(Feld_E!E44=2,"Stgw90",IF(Feld_E!E44=3,"Kar",IF(Feld_E!E44=4,"Stgw57 (Ord02)",IF(Feld_E!E44=5,"Stgw57 (Ord03)",IF(Feld_E!E44=6,"Stagw",IF(Feld_E!E44=7,"FW")))))))</f>
        <v>Waffe wählen</v>
      </c>
      <c r="F43" s="88">
        <f>Feld_E!H44</f>
        <v>0</v>
      </c>
      <c r="G43" s="134">
        <f>Feld_E!J44</f>
        <v>0</v>
      </c>
    </row>
    <row r="44" spans="1:7" ht="16.5" thickBot="1" x14ac:dyDescent="0.3">
      <c r="A44" s="81"/>
      <c r="B44" s="85"/>
      <c r="C44" s="55"/>
      <c r="D44" s="55"/>
      <c r="E44" s="85"/>
      <c r="F44" s="89" t="s">
        <v>14</v>
      </c>
      <c r="G44" s="82">
        <f>SUM(G39:G43)</f>
        <v>0</v>
      </c>
    </row>
    <row r="45" spans="1:7" ht="16.5" thickTop="1" x14ac:dyDescent="0.25">
      <c r="A45" s="76" t="s">
        <v>45</v>
      </c>
      <c r="B45" s="77"/>
      <c r="C45" s="78"/>
      <c r="D45" s="78"/>
      <c r="E45" s="77"/>
      <c r="F45" s="74"/>
      <c r="G45" s="79"/>
    </row>
    <row r="46" spans="1:7" x14ac:dyDescent="0.2">
      <c r="A46" s="80">
        <v>1</v>
      </c>
      <c r="B46" s="88">
        <f>Feld_E!B47</f>
        <v>0</v>
      </c>
      <c r="C46" s="182">
        <f>Feld_E!C47</f>
        <v>0</v>
      </c>
      <c r="D46" s="111">
        <f>Feld_E!D47</f>
        <v>0</v>
      </c>
      <c r="E46" s="88" t="str">
        <f>IF(Feld_E!E47=1,"Waffe wählen",IF(Feld_E!E47=2,"Stgw90",IF(Feld_E!E47=3,"Kar",IF(Feld_E!E47=4,"Stgw57 (Ord02)",IF(Feld_E!E47=5,"Stgw57 (Ord03)",IF(Feld_E!E47=6,"Stagw",IF(Feld_E!E47=7,"FW")))))))</f>
        <v>Waffe wählen</v>
      </c>
      <c r="F46" s="88">
        <f>Feld_E!H47</f>
        <v>0</v>
      </c>
      <c r="G46" s="134">
        <f>Feld_E!J47</f>
        <v>0</v>
      </c>
    </row>
    <row r="47" spans="1:7" x14ac:dyDescent="0.2">
      <c r="A47" s="80">
        <v>2</v>
      </c>
      <c r="B47" s="88">
        <f>Feld_E!B48</f>
        <v>0</v>
      </c>
      <c r="C47" s="182">
        <f>Feld_E!C48</f>
        <v>0</v>
      </c>
      <c r="D47" s="111">
        <f>Feld_E!D48</f>
        <v>0</v>
      </c>
      <c r="E47" s="88" t="str">
        <f>IF(Feld_E!E48=1,"Waffe wählen",IF(Feld_E!E48=2,"Stgw90",IF(Feld_E!E48=3,"Kar",IF(Feld_E!E48=4,"Stgw57 (Ord02)",IF(Feld_E!E48=5,"Stgw57 (Ord03)",IF(Feld_E!E48=6,"Stagw",IF(Feld_E!E48=7,"FW")))))))</f>
        <v>Waffe wählen</v>
      </c>
      <c r="F47" s="88">
        <f>Feld_E!H48</f>
        <v>0</v>
      </c>
      <c r="G47" s="134">
        <f>Feld_E!J48</f>
        <v>0</v>
      </c>
    </row>
    <row r="48" spans="1:7" x14ac:dyDescent="0.2">
      <c r="A48" s="80">
        <v>3</v>
      </c>
      <c r="B48" s="88">
        <f>Feld_E!B49</f>
        <v>0</v>
      </c>
      <c r="C48" s="182">
        <f>Feld_E!C49</f>
        <v>0</v>
      </c>
      <c r="D48" s="111">
        <f>Feld_E!D49</f>
        <v>0</v>
      </c>
      <c r="E48" s="88" t="str">
        <f>IF(Feld_E!E49=1,"Waffe wählen",IF(Feld_E!E49=2,"Stgw90",IF(Feld_E!E49=3,"Kar",IF(Feld_E!E49=4,"Stgw57 (Ord02)",IF(Feld_E!E49=5,"Stgw57 (Ord03)",IF(Feld_E!E49=6,"Stagw",IF(Feld_E!E49=7,"FW")))))))</f>
        <v>Waffe wählen</v>
      </c>
      <c r="F48" s="88">
        <f>Feld_E!H49</f>
        <v>0</v>
      </c>
      <c r="G48" s="134">
        <f>Feld_E!J49</f>
        <v>0</v>
      </c>
    </row>
    <row r="49" spans="1:7" x14ac:dyDescent="0.2">
      <c r="A49" s="80">
        <v>4</v>
      </c>
      <c r="B49" s="88">
        <f>Feld_E!B50</f>
        <v>0</v>
      </c>
      <c r="C49" s="182">
        <f>Feld_E!C50</f>
        <v>0</v>
      </c>
      <c r="D49" s="111">
        <f>Feld_E!D50</f>
        <v>0</v>
      </c>
      <c r="E49" s="88" t="str">
        <f>IF(Feld_E!E50=1,"Waffe wählen",IF(Feld_E!E50=2,"Stgw90",IF(Feld_E!E50=3,"Kar",IF(Feld_E!E50=4,"Stgw57 (Ord02)",IF(Feld_E!E50=5,"Stgw57 (Ord03)",IF(Feld_E!E50=6,"Stagw",IF(Feld_E!E50=7,"FW")))))))</f>
        <v>Waffe wählen</v>
      </c>
      <c r="F49" s="88">
        <f>Feld_E!H50</f>
        <v>0</v>
      </c>
      <c r="G49" s="134">
        <f>Feld_E!J50</f>
        <v>0</v>
      </c>
    </row>
    <row r="50" spans="1:7" x14ac:dyDescent="0.2">
      <c r="A50" s="80">
        <v>5</v>
      </c>
      <c r="B50" s="88">
        <f>Feld_E!B51</f>
        <v>0</v>
      </c>
      <c r="C50" s="182">
        <f>Feld_E!C51</f>
        <v>0</v>
      </c>
      <c r="D50" s="111">
        <f>Feld_E!D51</f>
        <v>0</v>
      </c>
      <c r="E50" s="88" t="str">
        <f>IF(Feld_E!E51=1,"Waffe wählen",IF(Feld_E!E51=2,"Stgw90",IF(Feld_E!E51=3,"Kar",IF(Feld_E!E51=4,"Stgw57 (Ord02)",IF(Feld_E!E51=5,"Stgw57 (Ord03)",IF(Feld_E!E51=6,"Stagw",IF(Feld_E!E51=7,"FW")))))))</f>
        <v>Waffe wählen</v>
      </c>
      <c r="F50" s="88">
        <f>Feld_E!H51</f>
        <v>0</v>
      </c>
      <c r="G50" s="134">
        <f>Feld_E!J51</f>
        <v>0</v>
      </c>
    </row>
    <row r="51" spans="1:7" ht="16.5" thickBot="1" x14ac:dyDescent="0.3">
      <c r="A51" s="81"/>
      <c r="B51" s="85"/>
      <c r="C51" s="55"/>
      <c r="D51" s="55"/>
      <c r="E51" s="85"/>
      <c r="F51" s="89" t="s">
        <v>14</v>
      </c>
      <c r="G51" s="82">
        <f>SUM(G46:G50)</f>
        <v>0</v>
      </c>
    </row>
    <row r="52" spans="1:7" ht="16.5" thickTop="1" x14ac:dyDescent="0.25">
      <c r="A52" s="76" t="s">
        <v>46</v>
      </c>
      <c r="B52" s="77"/>
      <c r="C52" s="78"/>
      <c r="D52" s="78"/>
      <c r="E52" s="77"/>
      <c r="F52" s="74"/>
      <c r="G52" s="79"/>
    </row>
    <row r="53" spans="1:7" x14ac:dyDescent="0.2">
      <c r="A53" s="80">
        <v>1</v>
      </c>
      <c r="B53" s="88">
        <f>Feld_E!B54</f>
        <v>0</v>
      </c>
      <c r="C53" s="182">
        <f>Feld_E!C54</f>
        <v>0</v>
      </c>
      <c r="D53" s="111">
        <f>Feld_E!D54</f>
        <v>0</v>
      </c>
      <c r="E53" s="88" t="str">
        <f>IF(Feld_E!E54=1,"Waffe wählen",IF(Feld_E!E54=2,"Stgw90",IF(Feld_E!E54=3,"Kar",IF(Feld_E!E54=4,"Stgw57 (Ord02)",IF(Feld_E!E54=5,"Stgw57 (Ord03)",IF(Feld_E!E54=6,"Stagw",IF(Feld_E!E54=7,"FW")))))))</f>
        <v>Waffe wählen</v>
      </c>
      <c r="F53" s="88">
        <f>Feld_E!H54</f>
        <v>0</v>
      </c>
      <c r="G53" s="134">
        <f>Feld_E!J54</f>
        <v>0</v>
      </c>
    </row>
    <row r="54" spans="1:7" x14ac:dyDescent="0.2">
      <c r="A54" s="80">
        <v>2</v>
      </c>
      <c r="B54" s="88">
        <f>Feld_E!B55</f>
        <v>0</v>
      </c>
      <c r="C54" s="182">
        <f>Feld_E!C55</f>
        <v>0</v>
      </c>
      <c r="D54" s="111">
        <f>Feld_E!D55</f>
        <v>0</v>
      </c>
      <c r="E54" s="88" t="str">
        <f>IF(Feld_E!E55=1,"Waffe wählen",IF(Feld_E!E55=2,"Stgw90",IF(Feld_E!E55=3,"Kar",IF(Feld_E!E55=4,"Stgw57 (Ord02)",IF(Feld_E!E55=5,"Stgw57 (Ord03)",IF(Feld_E!E55=6,"Stagw",IF(Feld_E!E55=7,"FW")))))))</f>
        <v>Waffe wählen</v>
      </c>
      <c r="F54" s="88">
        <f>Feld_E!H55</f>
        <v>0</v>
      </c>
      <c r="G54" s="134">
        <f>Feld_E!J55</f>
        <v>0</v>
      </c>
    </row>
    <row r="55" spans="1:7" x14ac:dyDescent="0.2">
      <c r="A55" s="80">
        <v>3</v>
      </c>
      <c r="B55" s="88">
        <f>Feld_E!B56</f>
        <v>0</v>
      </c>
      <c r="C55" s="182">
        <f>Feld_E!C56</f>
        <v>0</v>
      </c>
      <c r="D55" s="111">
        <f>Feld_E!D56</f>
        <v>0</v>
      </c>
      <c r="E55" s="88" t="str">
        <f>IF(Feld_E!E56=1,"Waffe wählen",IF(Feld_E!E56=2,"Stgw90",IF(Feld_E!E56=3,"Kar",IF(Feld_E!E56=4,"Stgw57 (Ord02)",IF(Feld_E!E56=5,"Stgw57 (Ord03)",IF(Feld_E!E56=6,"Stagw",IF(Feld_E!E56=7,"FW")))))))</f>
        <v>Waffe wählen</v>
      </c>
      <c r="F55" s="88">
        <f>Feld_E!H56</f>
        <v>0</v>
      </c>
      <c r="G55" s="134">
        <f>Feld_E!J56</f>
        <v>0</v>
      </c>
    </row>
    <row r="56" spans="1:7" x14ac:dyDescent="0.2">
      <c r="A56" s="80">
        <v>4</v>
      </c>
      <c r="B56" s="88">
        <f>Feld_E!B57</f>
        <v>0</v>
      </c>
      <c r="C56" s="182">
        <f>Feld_E!C57</f>
        <v>0</v>
      </c>
      <c r="D56" s="111">
        <f>Feld_E!D57</f>
        <v>0</v>
      </c>
      <c r="E56" s="88" t="str">
        <f>IF(Feld_E!E57=1,"Waffe wählen",IF(Feld_E!E57=2,"Stgw90",IF(Feld_E!E57=3,"Kar",IF(Feld_E!E57=4,"Stgw57 (Ord02)",IF(Feld_E!E57=5,"Stgw57 (Ord03)",IF(Feld_E!E57=6,"Stagw",IF(Feld_E!E57=7,"FW")))))))</f>
        <v>Waffe wählen</v>
      </c>
      <c r="F56" s="88">
        <f>Feld_E!H57</f>
        <v>0</v>
      </c>
      <c r="G56" s="134">
        <f>Feld_E!J57</f>
        <v>0</v>
      </c>
    </row>
    <row r="57" spans="1:7" x14ac:dyDescent="0.2">
      <c r="A57" s="80">
        <v>5</v>
      </c>
      <c r="B57" s="88">
        <f>Feld_E!B58</f>
        <v>0</v>
      </c>
      <c r="C57" s="182">
        <f>Feld_E!C58</f>
        <v>0</v>
      </c>
      <c r="D57" s="111">
        <f>Feld_E!D58</f>
        <v>0</v>
      </c>
      <c r="E57" s="88" t="str">
        <f>IF(Feld_E!E58=1,"Waffe wählen",IF(Feld_E!E58=2,"Stgw90",IF(Feld_E!E58=3,"Kar",IF(Feld_E!E58=4,"Stgw57 (Ord02)",IF(Feld_E!E58=5,"Stgw57 (Ord03)",IF(Feld_E!E58=6,"Stagw",IF(Feld_E!E58=7,"FW")))))))</f>
        <v>Waffe wählen</v>
      </c>
      <c r="F57" s="88">
        <f>Feld_E!H58</f>
        <v>0</v>
      </c>
      <c r="G57" s="134">
        <f>Feld_E!J58</f>
        <v>0</v>
      </c>
    </row>
    <row r="58" spans="1:7" ht="16.5" thickBot="1" x14ac:dyDescent="0.3">
      <c r="A58" s="83"/>
      <c r="B58" s="90"/>
      <c r="C58" s="58"/>
      <c r="D58" s="58"/>
      <c r="E58" s="90"/>
      <c r="F58" s="91" t="s">
        <v>14</v>
      </c>
      <c r="G58" s="84">
        <f>SUM(G53:G57)</f>
        <v>0</v>
      </c>
    </row>
    <row r="59" spans="1:7" x14ac:dyDescent="0.2">
      <c r="A59" s="85"/>
      <c r="B59" s="85"/>
      <c r="C59" s="55"/>
      <c r="D59" s="55"/>
      <c r="E59" s="85"/>
      <c r="F59" s="85"/>
      <c r="G59" s="60"/>
    </row>
    <row r="60" spans="1:7" x14ac:dyDescent="0.2">
      <c r="A60" s="86"/>
      <c r="B60" s="85"/>
      <c r="C60" s="55"/>
      <c r="D60" s="55"/>
      <c r="E60" s="85"/>
      <c r="F60" s="85"/>
      <c r="G60" s="60"/>
    </row>
    <row r="61" spans="1:7" x14ac:dyDescent="0.2">
      <c r="A61" s="87"/>
      <c r="B61" s="86"/>
      <c r="C61" s="86"/>
      <c r="D61" s="86"/>
      <c r="E61" s="86"/>
      <c r="F61" s="86"/>
      <c r="G61" s="60"/>
    </row>
    <row r="62" spans="1:7" x14ac:dyDescent="0.2">
      <c r="A62" s="87"/>
      <c r="B62" s="86"/>
      <c r="C62" s="86"/>
      <c r="D62" s="86"/>
      <c r="E62" s="86"/>
      <c r="F62" s="86"/>
      <c r="G62" s="60"/>
    </row>
    <row r="63" spans="1:7" x14ac:dyDescent="0.2">
      <c r="B63" s="21"/>
      <c r="C63" s="49"/>
      <c r="D63" s="49"/>
      <c r="E63" s="49"/>
      <c r="F63" s="49"/>
    </row>
    <row r="64" spans="1:7" x14ac:dyDescent="0.2">
      <c r="A64" s="21"/>
      <c r="B64" s="21"/>
      <c r="C64" s="49"/>
      <c r="D64" s="49"/>
      <c r="E64" s="49"/>
      <c r="F64" s="49"/>
    </row>
    <row r="65" spans="1:6" x14ac:dyDescent="0.2">
      <c r="A65" s="21"/>
      <c r="B65" s="21"/>
      <c r="C65" s="21"/>
      <c r="D65" s="21"/>
      <c r="E65" s="21"/>
      <c r="F65" s="21"/>
    </row>
    <row r="66" spans="1:6" x14ac:dyDescent="0.2">
      <c r="A66" s="21"/>
      <c r="B66" s="21"/>
      <c r="C66" s="21"/>
      <c r="D66" s="21"/>
      <c r="E66" s="21"/>
      <c r="F66" s="21"/>
    </row>
  </sheetData>
  <sheetProtection password="CEAA" sheet="1"/>
  <conditionalFormatting sqref="F25:F30 B25:D30 B32:D37 B53:D58 B39:D44 F32:F37 B46:D51 F39:F44 F46:F51 F53:F58 G25:G29 G32:G36 G39:G43 G46:G50 G53:G57">
    <cfRule type="cellIs" dxfId="78" priority="1" stopIfTrue="1" operator="equal">
      <formula>0</formula>
    </cfRule>
  </conditionalFormatting>
  <conditionalFormatting sqref="A61:A62 A12:E17">
    <cfRule type="cellIs" dxfId="77" priority="2" stopIfTrue="1" operator="equal">
      <formula>0</formula>
    </cfRule>
  </conditionalFormatting>
  <conditionalFormatting sqref="E24:E58">
    <cfRule type="cellIs" dxfId="76" priority="3" stopIfTrue="1" operator="equal">
      <formula>"Waffe wählen"</formula>
    </cfRule>
  </conditionalFormatting>
  <conditionalFormatting sqref="C20:C21 G30 G37 G44 G51 G58">
    <cfRule type="cellIs" dxfId="75" priority="4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2010 by LKSV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3"/>
  </sheetPr>
  <dimension ref="A1:X41"/>
  <sheetViews>
    <sheetView workbookViewId="0">
      <selection activeCell="B12" sqref="B12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17.42578125" customWidth="1"/>
    <col min="7" max="7" width="17.42578125" style="40" customWidth="1"/>
    <col min="8" max="8" width="11.42578125" style="40" customWidth="1"/>
  </cols>
  <sheetData>
    <row r="1" spans="1:24" ht="19.5" x14ac:dyDescent="0.25">
      <c r="D1" s="2" t="s">
        <v>0</v>
      </c>
    </row>
    <row r="2" spans="1:24" ht="19.5" x14ac:dyDescent="0.25">
      <c r="C2" s="4"/>
      <c r="D2" s="2" t="s">
        <v>30</v>
      </c>
      <c r="F2" s="1"/>
    </row>
    <row r="3" spans="1:24" s="5" customFormat="1" ht="8.25" x14ac:dyDescent="0.15">
      <c r="C3" s="6"/>
      <c r="D3" s="7"/>
      <c r="G3" s="41"/>
      <c r="H3" s="41"/>
    </row>
    <row r="4" spans="1:24" s="8" customFormat="1" ht="11.25" x14ac:dyDescent="0.2">
      <c r="C4" s="9"/>
      <c r="D4" s="175" t="s">
        <v>79</v>
      </c>
      <c r="F4" s="175" t="s">
        <v>80</v>
      </c>
      <c r="G4" s="42"/>
      <c r="H4" s="42"/>
    </row>
    <row r="5" spans="1:24" s="8" customFormat="1" ht="11.25" x14ac:dyDescent="0.2">
      <c r="C5" s="9"/>
      <c r="D5" s="175" t="s">
        <v>1</v>
      </c>
      <c r="F5" s="175" t="s">
        <v>81</v>
      </c>
      <c r="G5" s="42"/>
      <c r="H5" s="42"/>
    </row>
    <row r="6" spans="1:24" s="8" customFormat="1" ht="11.25" x14ac:dyDescent="0.2">
      <c r="D6" s="175" t="s">
        <v>82</v>
      </c>
      <c r="F6" s="175" t="s">
        <v>83</v>
      </c>
      <c r="G6" s="42"/>
      <c r="H6" s="42"/>
    </row>
    <row r="7" spans="1:24" s="8" customFormat="1" ht="11.25" x14ac:dyDescent="0.2">
      <c r="D7" s="3" t="s">
        <v>88</v>
      </c>
      <c r="F7" s="3" t="s">
        <v>84</v>
      </c>
      <c r="G7" s="42"/>
      <c r="H7" s="42"/>
    </row>
    <row r="8" spans="1:24" s="10" customFormat="1" x14ac:dyDescent="0.2">
      <c r="A8" s="26"/>
      <c r="B8" s="26"/>
      <c r="C8" s="26"/>
      <c r="D8" s="59"/>
      <c r="E8" s="26"/>
      <c r="F8" s="26"/>
      <c r="G8" s="60"/>
      <c r="H8" s="40"/>
    </row>
    <row r="9" spans="1:24" s="13" customFormat="1" ht="26.25" x14ac:dyDescent="0.4">
      <c r="A9" s="61" t="s">
        <v>40</v>
      </c>
      <c r="B9" s="61"/>
      <c r="C9" s="61"/>
      <c r="D9" s="62"/>
      <c r="E9" s="63"/>
      <c r="F9" s="64"/>
      <c r="G9" s="65">
        <f ca="1">TODAY()</f>
        <v>43226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x14ac:dyDescent="0.2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75" x14ac:dyDescent="0.2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">
      <c r="A12" s="56">
        <f>Feld_A!C12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">
      <c r="A13" s="56">
        <f>Feld_A!C13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">
      <c r="A14" s="56">
        <f>Feld_A!C14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">
      <c r="A15" s="56">
        <f>Feld_A!C15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">
      <c r="A16" s="56">
        <f>Feld_A!C16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">
      <c r="A17" s="56">
        <f>Feld_A!C17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">
      <c r="A20" s="27"/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x14ac:dyDescent="0.2">
      <c r="A21" s="151"/>
      <c r="B21" s="151"/>
      <c r="C21" s="151">
        <f>Feld_A!C62</f>
        <v>0</v>
      </c>
      <c r="D21" s="151"/>
      <c r="E21" s="151"/>
      <c r="F21" s="151"/>
      <c r="G21" s="152"/>
      <c r="H21" s="40"/>
    </row>
    <row r="22" spans="1:8" s="35" customFormat="1" ht="13.5" thickBot="1" x14ac:dyDescent="0.2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4" thickBot="1" x14ac:dyDescent="0.4">
      <c r="A23" s="153" t="s">
        <v>42</v>
      </c>
      <c r="B23" s="154"/>
      <c r="C23" s="160" t="str">
        <f>"Feld A"</f>
        <v>Feld A</v>
      </c>
      <c r="D23" s="155"/>
      <c r="E23" s="167" t="str">
        <f>A12 &amp; " 1"</f>
        <v>0 1</v>
      </c>
      <c r="F23" s="169"/>
      <c r="G23" s="168"/>
      <c r="H23" s="52"/>
    </row>
    <row r="24" spans="1:8" s="35" customFormat="1" ht="23.25" x14ac:dyDescent="0.3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75" x14ac:dyDescent="0.2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.5" thickBot="1" x14ac:dyDescent="0.3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77</v>
      </c>
    </row>
    <row r="28" spans="1:8" ht="30" customHeight="1" x14ac:dyDescent="0.2">
      <c r="A28" s="171">
        <v>1</v>
      </c>
      <c r="B28" s="149">
        <f>Feld_A!B26</f>
        <v>0</v>
      </c>
      <c r="C28" s="183">
        <f>Feld_A!C26</f>
        <v>0</v>
      </c>
      <c r="D28" s="170">
        <f>Feld_A!D26</f>
        <v>0</v>
      </c>
      <c r="E28" s="172" t="str">
        <f>IF(Feld_A!E26=1,"Waffe wählen",IF(Feld_A!E26=2,"Stgw90",IF(Feld_A!E26=3,"Kar",IF(Feld_A!E26=4,"Stgw57 (Ord02)",IF(Feld_A!E26=5,"Stgw57 (Ord03)",IF(Feld_A!E26=6,"Stagw",IF(Feld_A!E26=7,"FW")))))))</f>
        <v>Waffe wählen</v>
      </c>
      <c r="F28" s="149"/>
      <c r="G28" s="150"/>
    </row>
    <row r="29" spans="1:8" ht="30" customHeight="1" x14ac:dyDescent="0.2">
      <c r="A29" s="171">
        <v>2</v>
      </c>
      <c r="B29" s="149">
        <f>Feld_A!B27</f>
        <v>0</v>
      </c>
      <c r="C29" s="183">
        <f>Feld_A!C27</f>
        <v>0</v>
      </c>
      <c r="D29" s="170">
        <f>Feld_A!D27</f>
        <v>0</v>
      </c>
      <c r="E29" s="172" t="str">
        <f>IF(Feld_A!E27=1,"Waffe wählen",IF(Feld_A!E27=2,"Stgw90",IF(Feld_A!E27=3,"Kar",IF(Feld_A!E27=4,"Stgw57 (Ord02)",IF(Feld_A!E27=5,"Stgw57 (Ord03)",IF(Feld_A!E27=6,"Stagw",IF(Feld_A!E27=7,"FW")))))))</f>
        <v>Waffe wählen</v>
      </c>
      <c r="F29" s="149"/>
      <c r="G29" s="150"/>
    </row>
    <row r="30" spans="1:8" ht="30" customHeight="1" x14ac:dyDescent="0.2">
      <c r="A30" s="171">
        <v>3</v>
      </c>
      <c r="B30" s="149">
        <f>Feld_A!B28</f>
        <v>0</v>
      </c>
      <c r="C30" s="183">
        <f>Feld_A!C28</f>
        <v>0</v>
      </c>
      <c r="D30" s="170">
        <f>Feld_A!D28</f>
        <v>0</v>
      </c>
      <c r="E30" s="172" t="str">
        <f>IF(Feld_A!E28=1,"Waffe wählen",IF(Feld_A!E28=2,"Stgw90",IF(Feld_A!E28=3,"Kar",IF(Feld_A!E28=4,"Stgw57 (Ord02)",IF(Feld_A!E28=5,"Stgw57 (Ord03)",IF(Feld_A!E28=6,"Stagw",IF(Feld_A!E28=7,"FW")))))))</f>
        <v>Waffe wählen</v>
      </c>
      <c r="F30" s="149"/>
      <c r="G30" s="150"/>
    </row>
    <row r="31" spans="1:8" ht="30" customHeight="1" x14ac:dyDescent="0.2">
      <c r="A31" s="171">
        <v>4</v>
      </c>
      <c r="B31" s="149">
        <f>Feld_A!B29</f>
        <v>0</v>
      </c>
      <c r="C31" s="183">
        <f>Feld_A!C29</f>
        <v>0</v>
      </c>
      <c r="D31" s="170">
        <f>Feld_A!D29</f>
        <v>0</v>
      </c>
      <c r="E31" s="172" t="str">
        <f>IF(Feld_A!E29=1,"Waffe wählen",IF(Feld_A!E29=2,"Stgw90",IF(Feld_A!E29=3,"Kar",IF(Feld_A!E29=4,"Stgw57 (Ord02)",IF(Feld_A!E29=5,"Stgw57 (Ord03)",IF(Feld_A!E29=6,"Stagw",IF(Feld_A!E29=7,"FW")))))))</f>
        <v>Waffe wählen</v>
      </c>
      <c r="F31" s="149"/>
      <c r="G31" s="150"/>
    </row>
    <row r="32" spans="1:8" ht="30" customHeight="1" x14ac:dyDescent="0.2">
      <c r="A32" s="171">
        <v>5</v>
      </c>
      <c r="B32" s="149">
        <f>Feld_A!B30</f>
        <v>0</v>
      </c>
      <c r="C32" s="183">
        <f>Feld_A!C30</f>
        <v>0</v>
      </c>
      <c r="D32" s="170">
        <f>Feld_A!D30</f>
        <v>0</v>
      </c>
      <c r="E32" s="172" t="str">
        <f>IF(Feld_A!E30=1,"Waffe wählen",IF(Feld_A!E30=2,"Stgw90",IF(Feld_A!E30=3,"Kar",IF(Feld_A!E30=4,"Stgw57 (Ord02)",IF(Feld_A!E30=5,"Stgw57 (Ord03)",IF(Feld_A!E30=6,"Stagw",IF(Feld_A!E30=7,"FW")))))))</f>
        <v>Waffe wählen</v>
      </c>
      <c r="F32" s="149"/>
      <c r="G32" s="150"/>
    </row>
    <row r="33" spans="1:24" s="21" customFormat="1" ht="30" customHeight="1" thickBot="1" x14ac:dyDescent="0.25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B28:D33 G28:G32">
    <cfRule type="cellIs" dxfId="74" priority="2" stopIfTrue="1" operator="equal">
      <formula>0</formula>
    </cfRule>
  </conditionalFormatting>
  <conditionalFormatting sqref="A36:A37 A12:E17">
    <cfRule type="cellIs" dxfId="73" priority="3" stopIfTrue="1" operator="equal">
      <formula>0</formula>
    </cfRule>
  </conditionalFormatting>
  <conditionalFormatting sqref="E25:E26 E28:E33">
    <cfRule type="cellIs" dxfId="72" priority="4" stopIfTrue="1" operator="equal">
      <formula>"Waffe wählen"</formula>
    </cfRule>
  </conditionalFormatting>
  <conditionalFormatting sqref="C20:C21 G33">
    <cfRule type="cellIs" dxfId="71" priority="5" stopIfTrue="1" operator="equal">
      <formula>0</formula>
    </cfRule>
  </conditionalFormatting>
  <conditionalFormatting sqref="A33">
    <cfRule type="cellIs" dxfId="7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Anweisung</vt:lpstr>
      <vt:lpstr>Muster Feld A</vt:lpstr>
      <vt:lpstr>Feld_A</vt:lpstr>
      <vt:lpstr>Feld_A_Druck</vt:lpstr>
      <vt:lpstr>Feld_D</vt:lpstr>
      <vt:lpstr>Feld_D_Druck</vt:lpstr>
      <vt:lpstr>Feld_E</vt:lpstr>
      <vt:lpstr>Feld_E_Druck</vt:lpstr>
      <vt:lpstr>Gr A1</vt:lpstr>
      <vt:lpstr>Gr A2</vt:lpstr>
      <vt:lpstr>Gr A3</vt:lpstr>
      <vt:lpstr>Gr A4</vt:lpstr>
      <vt:lpstr>Gr A5</vt:lpstr>
      <vt:lpstr>Gr D1</vt:lpstr>
      <vt:lpstr>Gr D2</vt:lpstr>
      <vt:lpstr>Gr D3</vt:lpstr>
      <vt:lpstr>Gr D4</vt:lpstr>
      <vt:lpstr>Gr D5</vt:lpstr>
      <vt:lpstr>Gr E1</vt:lpstr>
      <vt:lpstr>Gr E2</vt:lpstr>
      <vt:lpstr>Gr E3</vt:lpstr>
      <vt:lpstr>Gr E4</vt:lpstr>
      <vt:lpstr>Gr E5</vt:lpstr>
      <vt:lpstr>Daten</vt:lpstr>
      <vt:lpstr>DataLKSV_FeldA</vt:lpstr>
      <vt:lpstr>DataLKSV_FeldD</vt:lpstr>
      <vt:lpstr>DataLKSV_FeldE</vt:lpstr>
    </vt:vector>
  </TitlesOfParts>
  <Company>LKSV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Ch. Zimmermann</dc:creator>
  <cp:lastModifiedBy>jordith</cp:lastModifiedBy>
  <cp:lastPrinted>2016-12-30T14:33:15Z</cp:lastPrinted>
  <dcterms:created xsi:type="dcterms:W3CDTF">2009-09-20T17:49:06Z</dcterms:created>
  <dcterms:modified xsi:type="dcterms:W3CDTF">2018-05-06T12:27:28Z</dcterms:modified>
</cp:coreProperties>
</file>